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тог главная" sheetId="1" r:id="rId1"/>
    <sheet name="доп баллы город" sheetId="2" r:id="rId2"/>
    <sheet name="ЦФКСиЗ" sheetId="3" r:id="rId3"/>
    <sheet name="ШСК" sheetId="4" r:id="rId4"/>
    <sheet name="ИК 2017" sheetId="5" r:id="rId5"/>
    <sheet name="СИСТЕМА" sheetId="6" r:id="rId6"/>
    <sheet name="Доп время" sheetId="7" r:id="rId7"/>
    <sheet name="ПС" sheetId="8" r:id="rId8"/>
    <sheet name="ПСИ" sheetId="9" r:id="rId9"/>
  </sheets>
  <definedNames>
    <definedName name="_xlnm._FilterDatabase" localSheetId="0" hidden="1">'Итог главная'!$A$4:$X$48</definedName>
    <definedName name="_xlnm._FilterDatabase" localSheetId="7" hidden="1">'ПС'!$B$2:$Z$47</definedName>
    <definedName name="_xlnm.Print_Area" localSheetId="4">'ИК 2017'!$A$1:$F$49</definedName>
    <definedName name="_xlnm.Print_Area" localSheetId="5">'СИСТЕМА'!$A$1:$F$65</definedName>
    <definedName name="_xlnm.Print_Area" localSheetId="3">'ШСК'!$A$1:$AC$48</definedName>
  </definedNames>
  <calcPr fullCalcOnLoad="1"/>
</workbook>
</file>

<file path=xl/sharedStrings.xml><?xml version="1.0" encoding="utf-8"?>
<sst xmlns="http://schemas.openxmlformats.org/spreadsheetml/2006/main" count="755" uniqueCount="188">
  <si>
    <t>Место</t>
  </si>
  <si>
    <t>Баллы</t>
  </si>
  <si>
    <t>Шахматы</t>
  </si>
  <si>
    <t>ШСК</t>
  </si>
  <si>
    <t>массовые районные и городские
 акции, соревнования</t>
  </si>
  <si>
    <t>(СДЮСШОР-1)</t>
  </si>
  <si>
    <t>(ДДЮТ)</t>
  </si>
  <si>
    <t>(РОЦ ШСК, ОУ 322)</t>
  </si>
  <si>
    <t>Президентские 
спортивные 
игры</t>
  </si>
  <si>
    <t>Президентские
состязания</t>
  </si>
  <si>
    <t>неучастие</t>
  </si>
  <si>
    <t>Места</t>
  </si>
  <si>
    <t xml:space="preserve"> 1-3</t>
  </si>
  <si>
    <t xml:space="preserve"> 4-6</t>
  </si>
  <si>
    <t xml:space="preserve"> 7-9</t>
  </si>
  <si>
    <t xml:space="preserve"> 10-18</t>
  </si>
  <si>
    <t>Смотр физ.
готовности
уч-ся 9-х кл.</t>
  </si>
  <si>
    <t>Спартакиада 
школьников
(каждый вид)</t>
  </si>
  <si>
    <t xml:space="preserve">Сумма баллов по блокам и дополнительных баллов определяет результат ОУ в проекте "Физкультура и спорт"
При равенстве баллов более высокое  место занимает ОУ, имеющее больше дополнительных баллов. </t>
  </si>
  <si>
    <t>СИСТЕМА 
учета участия и результативности ОУ в мероприятиях проекта "Физкультура и спорт" программы "Воспитание" 
в 2017/2018 уч. году.</t>
  </si>
  <si>
    <t>(ЦФКСиЗ, отдел образования)</t>
  </si>
  <si>
    <t>ПСИ и ПС
(за каждый вид)</t>
  </si>
  <si>
    <t>ОУ</t>
  </si>
  <si>
    <t>№</t>
  </si>
  <si>
    <t>ИНФОРМАЦИОННАЯ   КАРТА</t>
  </si>
  <si>
    <t>ВИД:</t>
  </si>
  <si>
    <t>Дата проведения:</t>
  </si>
  <si>
    <t>Место проведения</t>
  </si>
  <si>
    <t>Организатор</t>
  </si>
  <si>
    <t>Количество
участников - ОУ</t>
  </si>
  <si>
    <t>Количество
участников - уч-ся</t>
  </si>
  <si>
    <t>Примечания</t>
  </si>
  <si>
    <t>Ответственный</t>
  </si>
  <si>
    <t>Место
(или число участников)</t>
  </si>
  <si>
    <t>Итог по блоку</t>
  </si>
  <si>
    <t>баллы</t>
  </si>
  <si>
    <t>место</t>
  </si>
  <si>
    <t>Массовые районные и городские акции, соревнования 2017/2018 уч. года</t>
  </si>
  <si>
    <t>Мероприятия для ШСК, 2017/2018 уч. год</t>
  </si>
  <si>
    <t>ИТОГИ проекта физкультура и спорт  2017/2018 уч. года</t>
  </si>
  <si>
    <t>Президентские спортигры</t>
  </si>
  <si>
    <t>Президентские состязания</t>
  </si>
  <si>
    <t>Мероприятия для ШСК</t>
  </si>
  <si>
    <t>Дополнительные баллы</t>
  </si>
  <si>
    <t>Итог  года</t>
  </si>
  <si>
    <t>Массовые мероприятия, соревнования</t>
  </si>
  <si>
    <t>виды</t>
  </si>
  <si>
    <t>Дополнительные баллы за участие в городских соревнованиях 2017/2018 уч. года</t>
  </si>
  <si>
    <t>за что</t>
  </si>
  <si>
    <t>очки</t>
  </si>
  <si>
    <t>БЛОК:</t>
  </si>
  <si>
    <t>Дополнительные баллы ОУ получают за участие в городских соревнованиях с учетом занятого места:
(учитываются только городские соревнования, проводимые или согласованные Комитетом по образованию, Комитетом по физической культуре и спорту Санкт-Петербурга )</t>
  </si>
  <si>
    <t>КЭС-баскет
(отдельно Ю/Д)
слет ШСК</t>
  </si>
  <si>
    <t>л/а эстафеты, "Шиповка юных", 
др.</t>
  </si>
  <si>
    <t>Организаторы тематических блоков "Президентские состязания", "Президентские спортивные игры", "Шахматы",
"Мероприятия ШСК", "Районные и городские акции и соревнования" разрабатывают систему подведения итогов в 
соответствующем блоке, с распределением школ по 45-ти местам. В соответствии с занятым в блоке местом 
учреждениям начисляются баллы в зачет проекта "Физкультура и спорт" на основании таблицы:</t>
  </si>
  <si>
    <t>Меропрития (виды):</t>
  </si>
  <si>
    <t>Блок допризывная молодежь</t>
  </si>
  <si>
    <t>Блок Семейные сор-я</t>
  </si>
  <si>
    <t>Российский Азимут</t>
  </si>
  <si>
    <t>Звездная эстафета</t>
  </si>
  <si>
    <t>Легкоатлетическая эстафета</t>
  </si>
  <si>
    <t>Семейные игры на кубок Главы</t>
  </si>
  <si>
    <t>Лед надежды нашей</t>
  </si>
  <si>
    <t>Лыжня России</t>
  </si>
  <si>
    <t>Купчинская лыжня</t>
  </si>
  <si>
    <t>Кросс Нации</t>
  </si>
  <si>
    <t>Блок Допризывная молодежь</t>
  </si>
  <si>
    <t>Семейные игры на Кубок Главы</t>
  </si>
  <si>
    <t>Лед надежды Нашей</t>
  </si>
  <si>
    <t>Кросс Нации 2017</t>
  </si>
  <si>
    <t>-</t>
  </si>
  <si>
    <t>--</t>
  </si>
  <si>
    <t>Президентские состязания. Итоги 2017-2018 уч. года</t>
  </si>
  <si>
    <t>оу</t>
  </si>
  <si>
    <t>ПРОВЕРКА, верный расчет</t>
  </si>
  <si>
    <t>ошибка</t>
  </si>
  <si>
    <t>места</t>
  </si>
  <si>
    <t>Рейтинг по местам</t>
  </si>
  <si>
    <t>Президентские спортигры экран соревнвоаний 2017-2018 уч год</t>
  </si>
  <si>
    <t>Проверка пересчет</t>
  </si>
  <si>
    <t>Отклонения</t>
  </si>
  <si>
    <t>Очки</t>
  </si>
  <si>
    <t>(17 клубов -98 участников)</t>
  </si>
  <si>
    <t>Прыжки в высоту</t>
  </si>
  <si>
    <t>(24 клуба -196 участников)</t>
  </si>
  <si>
    <t>(29 клубов -290 участников)</t>
  </si>
  <si>
    <t>Пионербол</t>
  </si>
  <si>
    <t>(18 клубов -124 участника)</t>
  </si>
  <si>
    <t>мини -гольф</t>
  </si>
  <si>
    <t>(14 клубов -102 участника)</t>
  </si>
  <si>
    <t>Конкурс "Богатыри земли русской"</t>
  </si>
  <si>
    <t>(8 клубов -102 участника)</t>
  </si>
  <si>
    <t>Черлидинг</t>
  </si>
  <si>
    <t>(26 клубов -260 участников)</t>
  </si>
  <si>
    <t>Мини-футбол</t>
  </si>
  <si>
    <t>(21 клуб -181 участник)</t>
  </si>
  <si>
    <t>Скипплинг</t>
  </si>
  <si>
    <t>(12 клубов -75 участников)</t>
  </si>
  <si>
    <t>Гимнастика</t>
  </si>
  <si>
    <t>(21 клуб)</t>
  </si>
  <si>
    <t>Смотр-конкурс ШСК</t>
  </si>
  <si>
    <t>9-17</t>
  </si>
  <si>
    <t>8-29</t>
  </si>
  <si>
    <t>пр.</t>
  </si>
  <si>
    <t>16-17</t>
  </si>
  <si>
    <t>18-21</t>
  </si>
  <si>
    <t>13-14</t>
  </si>
  <si>
    <t>10-12</t>
  </si>
  <si>
    <t>7-8</t>
  </si>
  <si>
    <t>15-16</t>
  </si>
  <si>
    <t>19-21</t>
  </si>
  <si>
    <t>22-24</t>
  </si>
  <si>
    <t>пр. в высоту</t>
  </si>
  <si>
    <t>шахматы</t>
  </si>
  <si>
    <t>пионербол</t>
  </si>
  <si>
    <t>мини-гольф</t>
  </si>
  <si>
    <t>богатыри</t>
  </si>
  <si>
    <t>черлидинг</t>
  </si>
  <si>
    <t>мини-футбол</t>
  </si>
  <si>
    <t>скипплинг</t>
  </si>
  <si>
    <t>гимнастика</t>
  </si>
  <si>
    <t>см. конкурс</t>
  </si>
  <si>
    <t>Рейтинг ОУ по проекту</t>
  </si>
  <si>
    <t>Волонтерский проект"Дополнительное время", посвященный ЧМ-2018 по футболу. 2017/2018 уч. года</t>
  </si>
  <si>
    <t>Прошлое</t>
  </si>
  <si>
    <t>Пальчиковый футбол</t>
  </si>
  <si>
    <t>"Футболята"</t>
  </si>
  <si>
    <t>футтеннис</t>
  </si>
  <si>
    <t>Папа, мама, я - спортивная семья</t>
  </si>
  <si>
    <t>Будущее</t>
  </si>
  <si>
    <t>Флэшмоб</t>
  </si>
  <si>
    <t>Уроки</t>
  </si>
  <si>
    <t>Фристайл/роллеры</t>
  </si>
  <si>
    <t>ау</t>
  </si>
  <si>
    <t>у</t>
  </si>
  <si>
    <t>1 место</t>
  </si>
  <si>
    <t>10б</t>
  </si>
  <si>
    <t>2 место</t>
  </si>
  <si>
    <t>9б</t>
  </si>
  <si>
    <t>3 место</t>
  </si>
  <si>
    <t>8б</t>
  </si>
  <si>
    <t>активное участие</t>
  </si>
  <si>
    <t>5б</t>
  </si>
  <si>
    <t>участие</t>
  </si>
  <si>
    <t>1б</t>
  </si>
  <si>
    <t>1, 2</t>
  </si>
  <si>
    <t>1, 3</t>
  </si>
  <si>
    <t>1, 1</t>
  </si>
  <si>
    <t>Подпроект "Прошлое" - исследование</t>
  </si>
  <si>
    <t>Подпроект "Настоящее"  - Чемпионатпо пальчиу=ковому футболу</t>
  </si>
  <si>
    <t>Подпроект "Настоящее" - мини-футбол "Футболята" (1 - 3 классы)</t>
  </si>
  <si>
    <t>Подпроект "Настоящее" - турнир по футтеннису</t>
  </si>
  <si>
    <t>Подпроект "Будущее" - соревнования "Мама, ппапа, я - спортивная семья"</t>
  </si>
  <si>
    <t>Подпроект "Будущее" Конкурс арт-объектов, сочинений и рисунков</t>
  </si>
  <si>
    <t>флэшмоб "Навстречу ЧМ-2018"</t>
  </si>
  <si>
    <t>Уроки спортивногомастерства</t>
  </si>
  <si>
    <t>Дополнительное время
волонтерский проект 
к ЧМ-2018</t>
  </si>
  <si>
    <t>"Доп. время" (к ЧМ 2018)</t>
  </si>
  <si>
    <t>проверка</t>
  </si>
  <si>
    <t>Спартакиада 
ШСК СПб</t>
  </si>
  <si>
    <t>баскетбол, 1 м; минифутбол, 10м</t>
  </si>
  <si>
    <t>Веселые старты, 10м</t>
  </si>
  <si>
    <t>гребля, 4м</t>
  </si>
  <si>
    <t>Мини-гольф, 1м</t>
  </si>
  <si>
    <t>Скиппинг, 1м</t>
  </si>
  <si>
    <t>Плавание, 13м</t>
  </si>
  <si>
    <t>КЭС-баскет</t>
  </si>
  <si>
    <t>Участие (М+Д)+ СПб</t>
  </si>
  <si>
    <t>Участие (М+Д)</t>
  </si>
  <si>
    <t>Участие (М)</t>
  </si>
  <si>
    <t>Участие (Д)</t>
  </si>
  <si>
    <t>"Звездная эстафета",
л/а, 2 мая, СПб</t>
  </si>
  <si>
    <t>6место</t>
  </si>
  <si>
    <t>33место</t>
  </si>
  <si>
    <t>27 место</t>
  </si>
  <si>
    <t>"Смена", л/а, СПб</t>
  </si>
  <si>
    <t>4 м</t>
  </si>
  <si>
    <t>5 м</t>
  </si>
  <si>
    <t>12 м</t>
  </si>
  <si>
    <t>"Балтийские старты"
СПб, ШСК</t>
  </si>
  <si>
    <t>спортивные танцы 1 и 3 м; н/хоккей 3м; минигольф 4м</t>
  </si>
  <si>
    <t>спортивные танцы, (скиппинг), 2м</t>
  </si>
  <si>
    <t>Разное</t>
  </si>
  <si>
    <t>Смотр физической готовности уч-ся 9-х классов, 8м</t>
  </si>
  <si>
    <t>Кубок Губенатора по шахматам, участие</t>
  </si>
  <si>
    <t>Призовые места в городских и всероссийских соревнвоаниях по чирлидингу, 3 вида</t>
  </si>
  <si>
    <t>"Шиповка юных", 2м</t>
  </si>
  <si>
    <t>"Русский силомер", 1м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</si>
</sst>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49"/>
      <name val="Times New Roman"/>
      <family val="1"/>
    </font>
    <font>
      <sz val="11"/>
      <color indexed="62"/>
      <name val="Times New Roman"/>
      <family val="1"/>
    </font>
    <font>
      <sz val="11"/>
      <color indexed="57"/>
      <name val="Times New Roman"/>
      <family val="1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2E74B5"/>
      <name val="Times New Roman"/>
      <family val="1"/>
    </font>
    <font>
      <sz val="11"/>
      <color rgb="FF538135"/>
      <name val="Times New Roman"/>
      <family val="1"/>
    </font>
    <font>
      <sz val="11"/>
      <color rgb="FF4472C4"/>
      <name val="Times New Roman"/>
      <family val="1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16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13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0" fillId="0" borderId="11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vertical="top" wrapText="1"/>
    </xf>
    <xf numFmtId="0" fontId="51" fillId="0" borderId="14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1" fillId="0" borderId="14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0" fontId="0" fillId="35" borderId="10" xfId="0" applyFill="1" applyBorder="1" applyAlignment="1">
      <alignment/>
    </xf>
    <xf numFmtId="0" fontId="38" fillId="35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52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5" fillId="0" borderId="14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52" fillId="33" borderId="10" xfId="0" applyFon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horizontal="center"/>
    </xf>
    <xf numFmtId="49" fontId="0" fillId="12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5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13" borderId="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3" borderId="0" xfId="0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19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13" borderId="16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38" fillId="12" borderId="18" xfId="0" applyFont="1" applyFill="1" applyBorder="1" applyAlignment="1">
      <alignment horizontal="center" vertical="center"/>
    </xf>
    <xf numFmtId="0" fontId="38" fillId="12" borderId="19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48"/>
  <sheetViews>
    <sheetView tabSelected="1" zoomScalePageLayoutView="0" workbookViewId="0" topLeftCell="E1">
      <selection activeCell="V4" sqref="V4:X48"/>
    </sheetView>
  </sheetViews>
  <sheetFormatPr defaultColWidth="9.140625" defaultRowHeight="15"/>
  <cols>
    <col min="6" max="6" width="14.7109375" style="0" customWidth="1"/>
    <col min="7" max="7" width="13.00390625" style="0" customWidth="1"/>
    <col min="8" max="8" width="13.421875" style="0" customWidth="1"/>
    <col min="9" max="9" width="14.7109375" style="0" customWidth="1"/>
    <col min="10" max="10" width="10.421875" style="0" customWidth="1"/>
    <col min="11" max="11" width="11.57421875" style="0" customWidth="1"/>
    <col min="12" max="12" width="14.7109375" style="0" customWidth="1"/>
    <col min="13" max="13" width="12.57421875" style="0" customWidth="1"/>
    <col min="14" max="14" width="18.00390625" style="0" customWidth="1"/>
    <col min="15" max="15" width="19.28125" style="0" customWidth="1"/>
    <col min="16" max="16" width="18.8515625" style="0" customWidth="1"/>
    <col min="17" max="19" width="14.7109375" style="0" customWidth="1"/>
  </cols>
  <sheetData>
    <row r="1" spans="1:24" ht="21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62"/>
      <c r="S1" s="62"/>
      <c r="V1" s="56"/>
      <c r="W1" s="56"/>
      <c r="X1" s="56"/>
    </row>
    <row r="2" spans="6:19" ht="15">
      <c r="F2" s="77">
        <v>1</v>
      </c>
      <c r="G2" s="77"/>
      <c r="H2" s="78">
        <v>2</v>
      </c>
      <c r="I2" s="78"/>
      <c r="J2" s="77">
        <v>3</v>
      </c>
      <c r="K2" s="77"/>
      <c r="L2" s="78">
        <v>4</v>
      </c>
      <c r="M2" s="78"/>
      <c r="N2" s="77">
        <v>5</v>
      </c>
      <c r="O2" s="77"/>
      <c r="P2" s="78">
        <v>6</v>
      </c>
      <c r="Q2" s="78"/>
      <c r="R2" s="78">
        <v>7</v>
      </c>
      <c r="S2" s="78"/>
    </row>
    <row r="3" spans="1:24" ht="15">
      <c r="A3" s="77" t="s">
        <v>23</v>
      </c>
      <c r="B3" s="77" t="s">
        <v>22</v>
      </c>
      <c r="C3" s="81" t="s">
        <v>44</v>
      </c>
      <c r="D3" s="81"/>
      <c r="F3" s="77" t="s">
        <v>40</v>
      </c>
      <c r="G3" s="77"/>
      <c r="H3" s="78" t="s">
        <v>41</v>
      </c>
      <c r="I3" s="78"/>
      <c r="J3" s="77" t="s">
        <v>2</v>
      </c>
      <c r="K3" s="77"/>
      <c r="L3" s="78" t="s">
        <v>42</v>
      </c>
      <c r="M3" s="78"/>
      <c r="N3" s="77" t="s">
        <v>45</v>
      </c>
      <c r="O3" s="77"/>
      <c r="P3" s="78" t="s">
        <v>43</v>
      </c>
      <c r="Q3" s="78"/>
      <c r="R3" s="78" t="s">
        <v>157</v>
      </c>
      <c r="S3" s="78"/>
      <c r="V3" s="79" t="s">
        <v>122</v>
      </c>
      <c r="W3" s="79"/>
      <c r="X3" s="79"/>
    </row>
    <row r="4" spans="1:24" ht="15">
      <c r="A4" s="77"/>
      <c r="B4" s="77"/>
      <c r="C4" s="16" t="s">
        <v>35</v>
      </c>
      <c r="D4" s="16" t="s">
        <v>36</v>
      </c>
      <c r="F4" s="9" t="s">
        <v>36</v>
      </c>
      <c r="G4" s="9" t="s">
        <v>35</v>
      </c>
      <c r="H4" s="14" t="s">
        <v>36</v>
      </c>
      <c r="I4" s="14" t="s">
        <v>35</v>
      </c>
      <c r="J4" s="9" t="s">
        <v>36</v>
      </c>
      <c r="K4" s="9" t="s">
        <v>35</v>
      </c>
      <c r="L4" s="14" t="s">
        <v>36</v>
      </c>
      <c r="M4" s="14" t="s">
        <v>35</v>
      </c>
      <c r="N4" s="9" t="s">
        <v>36</v>
      </c>
      <c r="O4" s="9" t="s">
        <v>35</v>
      </c>
      <c r="P4" s="14" t="s">
        <v>46</v>
      </c>
      <c r="Q4" s="14" t="s">
        <v>35</v>
      </c>
      <c r="R4" s="64" t="s">
        <v>36</v>
      </c>
      <c r="S4" s="64" t="s">
        <v>35</v>
      </c>
      <c r="V4" s="2" t="s">
        <v>0</v>
      </c>
      <c r="W4" s="2" t="s">
        <v>22</v>
      </c>
      <c r="X4" s="2" t="s">
        <v>35</v>
      </c>
    </row>
    <row r="5" spans="1:24" ht="15.75">
      <c r="A5" s="2">
        <v>1</v>
      </c>
      <c r="B5" s="15">
        <v>8</v>
      </c>
      <c r="C5" s="17">
        <f>G5+I5+K5+M5+O5+Q5+S5</f>
        <v>46</v>
      </c>
      <c r="D5" s="17">
        <f>RANK(C5,$C$5:$C$48,0)</f>
        <v>25</v>
      </c>
      <c r="F5" s="23">
        <v>35</v>
      </c>
      <c r="G5" s="2">
        <v>8</v>
      </c>
      <c r="H5" s="26">
        <v>23</v>
      </c>
      <c r="I5" s="26">
        <v>12</v>
      </c>
      <c r="J5" s="2">
        <v>15</v>
      </c>
      <c r="K5" s="59">
        <v>2</v>
      </c>
      <c r="L5" s="24">
        <v>17</v>
      </c>
      <c r="M5" s="13">
        <v>14</v>
      </c>
      <c r="N5" s="63">
        <f>ЦФКСиЗ!D5</f>
        <v>19</v>
      </c>
      <c r="O5" s="63">
        <v>10</v>
      </c>
      <c r="P5" s="64"/>
      <c r="Q5" s="64">
        <v>0</v>
      </c>
      <c r="R5" s="64"/>
      <c r="S5" s="64"/>
      <c r="T5" s="15">
        <v>8</v>
      </c>
      <c r="V5" s="2">
        <v>1</v>
      </c>
      <c r="W5" s="15">
        <v>303</v>
      </c>
      <c r="X5" s="15">
        <v>111</v>
      </c>
    </row>
    <row r="6" spans="1:24" ht="15.75">
      <c r="A6" s="2">
        <v>2</v>
      </c>
      <c r="B6" s="15">
        <v>201</v>
      </c>
      <c r="C6" s="17">
        <f aca="true" t="shared" si="0" ref="C6:C48">G6+I6+K6+M6+O6+Q6+S6</f>
        <v>36</v>
      </c>
      <c r="D6" s="17">
        <f aca="true" t="shared" si="1" ref="D6:D48">RANK(C6,$C$5:$C$48,0)</f>
        <v>36</v>
      </c>
      <c r="F6" s="23">
        <v>26</v>
      </c>
      <c r="G6" s="2">
        <v>10</v>
      </c>
      <c r="H6" s="26">
        <v>34</v>
      </c>
      <c r="I6" s="26">
        <v>8</v>
      </c>
      <c r="J6" s="2">
        <v>10</v>
      </c>
      <c r="K6" s="59">
        <v>3</v>
      </c>
      <c r="L6" s="24">
        <v>39</v>
      </c>
      <c r="M6" s="13">
        <v>6</v>
      </c>
      <c r="N6" s="63">
        <f>ЦФКСиЗ!D6</f>
        <v>27</v>
      </c>
      <c r="O6" s="63">
        <v>6</v>
      </c>
      <c r="P6" s="64"/>
      <c r="Q6" s="64">
        <v>0</v>
      </c>
      <c r="R6" s="64">
        <v>8</v>
      </c>
      <c r="S6" s="64">
        <v>3</v>
      </c>
      <c r="T6" s="15">
        <v>201</v>
      </c>
      <c r="V6" s="2">
        <v>2</v>
      </c>
      <c r="W6" s="15">
        <v>587</v>
      </c>
      <c r="X6" s="15">
        <v>98</v>
      </c>
    </row>
    <row r="7" spans="1:24" ht="15.75">
      <c r="A7" s="2">
        <v>3</v>
      </c>
      <c r="B7" s="15">
        <v>202</v>
      </c>
      <c r="C7" s="17">
        <f t="shared" si="0"/>
        <v>58</v>
      </c>
      <c r="D7" s="17">
        <f t="shared" si="1"/>
        <v>14</v>
      </c>
      <c r="F7" s="23">
        <v>40</v>
      </c>
      <c r="G7" s="2">
        <v>6</v>
      </c>
      <c r="H7" s="26">
        <v>31</v>
      </c>
      <c r="I7" s="26">
        <v>8</v>
      </c>
      <c r="J7" s="2">
        <v>15</v>
      </c>
      <c r="K7" s="59">
        <v>2</v>
      </c>
      <c r="L7" s="24">
        <v>4</v>
      </c>
      <c r="M7" s="13">
        <v>22</v>
      </c>
      <c r="N7" s="63">
        <f>ЦФКСиЗ!D7</f>
        <v>15</v>
      </c>
      <c r="O7" s="63">
        <v>12</v>
      </c>
      <c r="P7" s="64"/>
      <c r="Q7" s="64">
        <v>4</v>
      </c>
      <c r="R7" s="64">
        <v>6</v>
      </c>
      <c r="S7" s="64">
        <v>4</v>
      </c>
      <c r="T7" s="15">
        <v>202</v>
      </c>
      <c r="V7" s="2">
        <v>3</v>
      </c>
      <c r="W7" s="15">
        <v>603</v>
      </c>
      <c r="X7" s="15">
        <v>83</v>
      </c>
    </row>
    <row r="8" spans="1:24" ht="15.75">
      <c r="A8" s="2">
        <v>4</v>
      </c>
      <c r="B8" s="15">
        <v>205</v>
      </c>
      <c r="C8" s="17">
        <f t="shared" si="0"/>
        <v>54</v>
      </c>
      <c r="D8" s="17">
        <f t="shared" si="1"/>
        <v>19</v>
      </c>
      <c r="F8" s="23">
        <v>12</v>
      </c>
      <c r="G8" s="2">
        <v>16</v>
      </c>
      <c r="H8" s="26">
        <v>17</v>
      </c>
      <c r="I8" s="26">
        <v>14</v>
      </c>
      <c r="J8" s="2">
        <v>1</v>
      </c>
      <c r="K8" s="59">
        <v>5</v>
      </c>
      <c r="L8" s="24">
        <v>28</v>
      </c>
      <c r="M8" s="13">
        <v>10</v>
      </c>
      <c r="N8" s="63">
        <f>ЦФКСиЗ!D8</f>
        <v>33</v>
      </c>
      <c r="O8" s="63">
        <v>5</v>
      </c>
      <c r="P8" s="64"/>
      <c r="Q8" s="64">
        <v>0</v>
      </c>
      <c r="R8" s="64">
        <v>5</v>
      </c>
      <c r="S8" s="64">
        <v>4</v>
      </c>
      <c r="T8" s="15">
        <v>205</v>
      </c>
      <c r="V8" s="2">
        <v>4</v>
      </c>
      <c r="W8" s="15">
        <v>213</v>
      </c>
      <c r="X8" s="15">
        <v>79</v>
      </c>
    </row>
    <row r="9" spans="1:24" ht="15.75">
      <c r="A9" s="2">
        <v>5</v>
      </c>
      <c r="B9" s="15">
        <v>212</v>
      </c>
      <c r="C9" s="17">
        <f t="shared" si="0"/>
        <v>46</v>
      </c>
      <c r="D9" s="17">
        <f t="shared" si="1"/>
        <v>25</v>
      </c>
      <c r="F9" s="23">
        <v>25</v>
      </c>
      <c r="G9" s="2">
        <v>12</v>
      </c>
      <c r="H9" s="26">
        <v>16</v>
      </c>
      <c r="I9" s="26">
        <v>14</v>
      </c>
      <c r="J9" s="2">
        <v>24</v>
      </c>
      <c r="K9" s="59">
        <v>0</v>
      </c>
      <c r="L9" s="24">
        <v>23</v>
      </c>
      <c r="M9" s="13">
        <v>12</v>
      </c>
      <c r="N9" s="63">
        <f>ЦФКСиЗ!D9</f>
        <v>27</v>
      </c>
      <c r="O9" s="63">
        <v>6</v>
      </c>
      <c r="P9" s="64"/>
      <c r="Q9" s="64">
        <v>0</v>
      </c>
      <c r="R9" s="64">
        <v>14</v>
      </c>
      <c r="S9" s="64">
        <v>2</v>
      </c>
      <c r="T9" s="15">
        <v>212</v>
      </c>
      <c r="V9" s="2">
        <v>5</v>
      </c>
      <c r="W9" s="15">
        <v>325</v>
      </c>
      <c r="X9" s="15">
        <v>75</v>
      </c>
    </row>
    <row r="10" spans="1:24" ht="15.75">
      <c r="A10" s="2">
        <v>6</v>
      </c>
      <c r="B10" s="15">
        <v>213</v>
      </c>
      <c r="C10" s="17">
        <f t="shared" si="0"/>
        <v>79</v>
      </c>
      <c r="D10" s="17">
        <f t="shared" si="1"/>
        <v>4</v>
      </c>
      <c r="F10" s="23">
        <v>6</v>
      </c>
      <c r="G10" s="2">
        <v>20</v>
      </c>
      <c r="H10" s="26">
        <v>4</v>
      </c>
      <c r="I10" s="26">
        <v>22</v>
      </c>
      <c r="J10" s="2">
        <v>24</v>
      </c>
      <c r="K10" s="59">
        <v>0</v>
      </c>
      <c r="L10" s="24">
        <v>2</v>
      </c>
      <c r="M10" s="13">
        <v>24</v>
      </c>
      <c r="N10" s="63">
        <f>ЦФКСиЗ!D10</f>
        <v>15</v>
      </c>
      <c r="O10" s="63">
        <v>12</v>
      </c>
      <c r="P10" s="64"/>
      <c r="Q10" s="64">
        <v>1</v>
      </c>
      <c r="R10" s="64"/>
      <c r="S10" s="64"/>
      <c r="T10" s="15">
        <v>213</v>
      </c>
      <c r="V10" s="2">
        <v>6</v>
      </c>
      <c r="W10" s="15">
        <v>311</v>
      </c>
      <c r="X10" s="15">
        <v>72</v>
      </c>
    </row>
    <row r="11" spans="1:24" ht="15.75">
      <c r="A11" s="2">
        <v>7</v>
      </c>
      <c r="B11" s="15">
        <v>215</v>
      </c>
      <c r="C11" s="17">
        <f t="shared" si="0"/>
        <v>57</v>
      </c>
      <c r="D11" s="17">
        <f t="shared" si="1"/>
        <v>15</v>
      </c>
      <c r="F11" s="23">
        <v>14</v>
      </c>
      <c r="G11" s="2">
        <v>16</v>
      </c>
      <c r="H11" s="26">
        <v>7</v>
      </c>
      <c r="I11" s="26">
        <v>18</v>
      </c>
      <c r="J11" s="2">
        <v>15</v>
      </c>
      <c r="K11" s="59">
        <v>2</v>
      </c>
      <c r="L11" s="24">
        <v>12</v>
      </c>
      <c r="M11" s="13">
        <v>16</v>
      </c>
      <c r="N11" s="63">
        <f>ЦФКСиЗ!D11</f>
        <v>33</v>
      </c>
      <c r="O11" s="63">
        <v>5</v>
      </c>
      <c r="P11" s="64"/>
      <c r="Q11" s="64">
        <v>0</v>
      </c>
      <c r="R11" s="64"/>
      <c r="S11" s="64"/>
      <c r="T11" s="15">
        <v>215</v>
      </c>
      <c r="V11" s="2">
        <v>7</v>
      </c>
      <c r="W11" s="15">
        <v>322</v>
      </c>
      <c r="X11" s="15">
        <v>67</v>
      </c>
    </row>
    <row r="12" spans="1:24" ht="15.75">
      <c r="A12" s="2">
        <v>8</v>
      </c>
      <c r="B12" s="15">
        <v>218</v>
      </c>
      <c r="C12" s="17">
        <f t="shared" si="0"/>
        <v>39</v>
      </c>
      <c r="D12" s="17">
        <f t="shared" si="1"/>
        <v>33</v>
      </c>
      <c r="F12" s="23">
        <v>36</v>
      </c>
      <c r="G12" s="2">
        <v>6</v>
      </c>
      <c r="H12" s="26">
        <v>19</v>
      </c>
      <c r="I12" s="26">
        <v>14</v>
      </c>
      <c r="J12" s="2">
        <v>24</v>
      </c>
      <c r="K12" s="59">
        <v>0</v>
      </c>
      <c r="L12" s="24">
        <v>17</v>
      </c>
      <c r="M12" s="13">
        <v>14</v>
      </c>
      <c r="N12" s="63">
        <f>ЦФКСиЗ!D12</f>
        <v>33</v>
      </c>
      <c r="O12" s="63">
        <v>5</v>
      </c>
      <c r="P12" s="64"/>
      <c r="Q12" s="64">
        <v>0</v>
      </c>
      <c r="R12" s="64"/>
      <c r="S12" s="64"/>
      <c r="T12" s="15">
        <v>218</v>
      </c>
      <c r="V12" s="2">
        <v>8</v>
      </c>
      <c r="W12" s="15">
        <v>227</v>
      </c>
      <c r="X12" s="15">
        <v>66</v>
      </c>
    </row>
    <row r="13" spans="1:24" ht="15.75">
      <c r="A13" s="2">
        <v>9</v>
      </c>
      <c r="B13" s="15">
        <v>226</v>
      </c>
      <c r="C13" s="17">
        <f t="shared" si="0"/>
        <v>38</v>
      </c>
      <c r="D13" s="17">
        <f t="shared" si="1"/>
        <v>34</v>
      </c>
      <c r="F13" s="23">
        <v>21</v>
      </c>
      <c r="G13" s="2">
        <v>12</v>
      </c>
      <c r="H13" s="26">
        <v>25</v>
      </c>
      <c r="I13" s="26">
        <v>12</v>
      </c>
      <c r="J13" s="2">
        <v>6</v>
      </c>
      <c r="K13" s="59">
        <v>4</v>
      </c>
      <c r="L13" s="24">
        <v>41</v>
      </c>
      <c r="M13" s="13">
        <v>5</v>
      </c>
      <c r="N13" s="63">
        <f>ЦФКСиЗ!D13</f>
        <v>33</v>
      </c>
      <c r="O13" s="63">
        <v>5</v>
      </c>
      <c r="P13" s="64"/>
      <c r="Q13" s="64">
        <v>0</v>
      </c>
      <c r="R13" s="64"/>
      <c r="S13" s="64"/>
      <c r="T13" s="15">
        <v>226</v>
      </c>
      <c r="V13" s="2">
        <v>9</v>
      </c>
      <c r="W13" s="15">
        <v>230</v>
      </c>
      <c r="X13" s="15">
        <v>65</v>
      </c>
    </row>
    <row r="14" spans="1:24" ht="15.75">
      <c r="A14" s="2">
        <v>10</v>
      </c>
      <c r="B14" s="15">
        <v>227</v>
      </c>
      <c r="C14" s="17">
        <f t="shared" si="0"/>
        <v>66</v>
      </c>
      <c r="D14" s="17">
        <f t="shared" si="1"/>
        <v>8</v>
      </c>
      <c r="F14" s="23">
        <v>7</v>
      </c>
      <c r="G14" s="2">
        <v>18</v>
      </c>
      <c r="H14" s="26">
        <v>10</v>
      </c>
      <c r="I14" s="26">
        <v>18</v>
      </c>
      <c r="J14" s="2">
        <v>15</v>
      </c>
      <c r="K14" s="59">
        <v>2</v>
      </c>
      <c r="L14" s="24">
        <v>24</v>
      </c>
      <c r="M14" s="13">
        <v>12</v>
      </c>
      <c r="N14" s="63">
        <f>ЦФКСиЗ!D14</f>
        <v>9</v>
      </c>
      <c r="O14" s="63">
        <v>14</v>
      </c>
      <c r="P14" s="64"/>
      <c r="Q14" s="64">
        <v>0</v>
      </c>
      <c r="R14" s="64">
        <v>12</v>
      </c>
      <c r="S14" s="64">
        <v>2</v>
      </c>
      <c r="T14" s="15">
        <v>227</v>
      </c>
      <c r="V14" s="2">
        <v>10</v>
      </c>
      <c r="W14" s="15">
        <v>296</v>
      </c>
      <c r="X14" s="15">
        <v>64</v>
      </c>
    </row>
    <row r="15" spans="1:24" ht="15.75">
      <c r="A15" s="2">
        <v>11</v>
      </c>
      <c r="B15" s="15">
        <v>230</v>
      </c>
      <c r="C15" s="17">
        <f t="shared" si="0"/>
        <v>65</v>
      </c>
      <c r="D15" s="17">
        <f t="shared" si="1"/>
        <v>9</v>
      </c>
      <c r="F15" s="23">
        <v>1</v>
      </c>
      <c r="G15" s="2">
        <v>25</v>
      </c>
      <c r="H15" s="26">
        <v>5</v>
      </c>
      <c r="I15" s="26">
        <v>21</v>
      </c>
      <c r="J15" s="2">
        <v>11</v>
      </c>
      <c r="K15" s="59">
        <v>2</v>
      </c>
      <c r="L15" s="24">
        <v>43</v>
      </c>
      <c r="M15" s="13">
        <v>3</v>
      </c>
      <c r="N15" s="63">
        <f>ЦФКСиЗ!D15</f>
        <v>19</v>
      </c>
      <c r="O15" s="63">
        <v>10</v>
      </c>
      <c r="P15" s="64"/>
      <c r="Q15" s="64">
        <v>4</v>
      </c>
      <c r="R15" s="64"/>
      <c r="S15" s="64"/>
      <c r="T15" s="15">
        <v>230</v>
      </c>
      <c r="V15" s="2">
        <v>11</v>
      </c>
      <c r="W15" s="15">
        <v>365</v>
      </c>
      <c r="X15" s="15">
        <v>63</v>
      </c>
    </row>
    <row r="16" spans="1:24" ht="15.75">
      <c r="A16" s="2">
        <v>12</v>
      </c>
      <c r="B16" s="15">
        <v>236</v>
      </c>
      <c r="C16" s="17">
        <f t="shared" si="0"/>
        <v>44</v>
      </c>
      <c r="D16" s="17">
        <f t="shared" si="1"/>
        <v>27</v>
      </c>
      <c r="F16" s="23">
        <v>17</v>
      </c>
      <c r="G16" s="2">
        <v>14</v>
      </c>
      <c r="H16" s="26">
        <v>37</v>
      </c>
      <c r="I16" s="26">
        <v>6</v>
      </c>
      <c r="J16" s="2">
        <v>24</v>
      </c>
      <c r="K16" s="59">
        <v>0</v>
      </c>
      <c r="L16" s="24">
        <v>31</v>
      </c>
      <c r="M16" s="13">
        <v>8</v>
      </c>
      <c r="N16" s="63">
        <f>ЦФКСиЗ!D16</f>
        <v>5</v>
      </c>
      <c r="O16" s="63">
        <v>16</v>
      </c>
      <c r="P16" s="64"/>
      <c r="Q16" s="64">
        <v>0</v>
      </c>
      <c r="R16" s="64"/>
      <c r="S16" s="64"/>
      <c r="T16" s="15">
        <v>236</v>
      </c>
      <c r="V16" s="2">
        <v>12</v>
      </c>
      <c r="W16" s="15">
        <v>310</v>
      </c>
      <c r="X16" s="15">
        <v>62</v>
      </c>
    </row>
    <row r="17" spans="1:24" ht="15.75">
      <c r="A17" s="2">
        <v>13</v>
      </c>
      <c r="B17" s="15">
        <v>292</v>
      </c>
      <c r="C17" s="17">
        <f t="shared" si="0"/>
        <v>48</v>
      </c>
      <c r="D17" s="17">
        <f t="shared" si="1"/>
        <v>24</v>
      </c>
      <c r="F17" s="23">
        <v>20</v>
      </c>
      <c r="G17" s="2">
        <v>14</v>
      </c>
      <c r="H17" s="26">
        <v>19</v>
      </c>
      <c r="I17" s="26">
        <v>14</v>
      </c>
      <c r="J17" s="2">
        <v>15</v>
      </c>
      <c r="K17" s="59">
        <v>2</v>
      </c>
      <c r="L17" s="24">
        <v>42</v>
      </c>
      <c r="M17" s="13">
        <v>4</v>
      </c>
      <c r="N17" s="63">
        <f>ЦФКСиЗ!D17</f>
        <v>19</v>
      </c>
      <c r="O17" s="63">
        <v>10</v>
      </c>
      <c r="P17" s="64"/>
      <c r="Q17" s="64">
        <v>2</v>
      </c>
      <c r="R17" s="64">
        <v>12</v>
      </c>
      <c r="S17" s="64">
        <v>2</v>
      </c>
      <c r="T17" s="15">
        <v>292</v>
      </c>
      <c r="V17" s="2">
        <v>13</v>
      </c>
      <c r="W17" s="15">
        <v>298</v>
      </c>
      <c r="X17" s="15">
        <v>60</v>
      </c>
    </row>
    <row r="18" spans="1:24" ht="15.75">
      <c r="A18" s="2">
        <v>14</v>
      </c>
      <c r="B18" s="15">
        <v>295</v>
      </c>
      <c r="C18" s="17">
        <f t="shared" si="0"/>
        <v>20</v>
      </c>
      <c r="D18" s="17">
        <f t="shared" si="1"/>
        <v>44</v>
      </c>
      <c r="F18" s="23">
        <v>41</v>
      </c>
      <c r="G18" s="2">
        <v>5</v>
      </c>
      <c r="H18" s="26">
        <v>42</v>
      </c>
      <c r="I18" s="26">
        <v>4</v>
      </c>
      <c r="J18" s="2">
        <v>24</v>
      </c>
      <c r="K18" s="59">
        <v>0</v>
      </c>
      <c r="L18" s="24">
        <v>37</v>
      </c>
      <c r="M18" s="13">
        <v>6</v>
      </c>
      <c r="N18" s="63">
        <f>ЦФКСиЗ!D18</f>
        <v>33</v>
      </c>
      <c r="O18" s="63">
        <v>5</v>
      </c>
      <c r="P18" s="64"/>
      <c r="Q18" s="64">
        <v>0</v>
      </c>
      <c r="R18" s="64"/>
      <c r="S18" s="64"/>
      <c r="T18" s="15">
        <v>295</v>
      </c>
      <c r="V18" s="2">
        <v>14</v>
      </c>
      <c r="W18" s="15">
        <v>202</v>
      </c>
      <c r="X18" s="15">
        <v>58</v>
      </c>
    </row>
    <row r="19" spans="1:24" ht="15.75">
      <c r="A19" s="2">
        <v>15</v>
      </c>
      <c r="B19" s="15">
        <v>296</v>
      </c>
      <c r="C19" s="17">
        <f t="shared" si="0"/>
        <v>64</v>
      </c>
      <c r="D19" s="17">
        <f t="shared" si="1"/>
        <v>10</v>
      </c>
      <c r="F19" s="23">
        <v>8</v>
      </c>
      <c r="G19" s="2">
        <v>18</v>
      </c>
      <c r="H19" s="26">
        <v>6</v>
      </c>
      <c r="I19" s="26">
        <v>20</v>
      </c>
      <c r="J19" s="2">
        <v>24</v>
      </c>
      <c r="K19" s="59">
        <v>0</v>
      </c>
      <c r="L19" s="24">
        <v>26</v>
      </c>
      <c r="M19" s="13">
        <v>10</v>
      </c>
      <c r="N19" s="63">
        <f>ЦФКСиЗ!D19</f>
        <v>5</v>
      </c>
      <c r="O19" s="63">
        <v>16</v>
      </c>
      <c r="P19" s="64"/>
      <c r="Q19" s="64">
        <v>0</v>
      </c>
      <c r="R19" s="64"/>
      <c r="S19" s="64"/>
      <c r="T19" s="15">
        <v>296</v>
      </c>
      <c r="V19" s="2">
        <v>15</v>
      </c>
      <c r="W19" s="15">
        <v>215</v>
      </c>
      <c r="X19" s="15">
        <v>57</v>
      </c>
    </row>
    <row r="20" spans="1:24" ht="15.75">
      <c r="A20" s="2">
        <v>16</v>
      </c>
      <c r="B20" s="15">
        <v>298</v>
      </c>
      <c r="C20" s="17">
        <f t="shared" si="0"/>
        <v>60</v>
      </c>
      <c r="D20" s="17">
        <f t="shared" si="1"/>
        <v>13</v>
      </c>
      <c r="F20" s="23">
        <v>23</v>
      </c>
      <c r="G20" s="2">
        <v>12</v>
      </c>
      <c r="H20" s="26">
        <v>13</v>
      </c>
      <c r="I20" s="26">
        <v>16</v>
      </c>
      <c r="J20" s="2">
        <v>24</v>
      </c>
      <c r="K20" s="59">
        <v>0</v>
      </c>
      <c r="L20" s="24">
        <v>29</v>
      </c>
      <c r="M20" s="13">
        <v>10</v>
      </c>
      <c r="N20" s="63">
        <f>ЦФКСиЗ!D20</f>
        <v>5</v>
      </c>
      <c r="O20" s="63">
        <v>16</v>
      </c>
      <c r="P20" s="64"/>
      <c r="Q20" s="64">
        <v>2</v>
      </c>
      <c r="R20" s="64">
        <v>4</v>
      </c>
      <c r="S20" s="64">
        <v>4</v>
      </c>
      <c r="T20" s="15">
        <v>298</v>
      </c>
      <c r="V20" s="2">
        <v>15</v>
      </c>
      <c r="W20" s="15">
        <v>316</v>
      </c>
      <c r="X20" s="15">
        <v>57</v>
      </c>
    </row>
    <row r="21" spans="1:24" ht="15.75">
      <c r="A21" s="2">
        <v>17</v>
      </c>
      <c r="B21" s="15">
        <v>299</v>
      </c>
      <c r="C21" s="17">
        <f t="shared" si="0"/>
        <v>43</v>
      </c>
      <c r="D21" s="17">
        <f t="shared" si="1"/>
        <v>28</v>
      </c>
      <c r="F21" s="23">
        <v>29</v>
      </c>
      <c r="G21" s="2">
        <v>10</v>
      </c>
      <c r="H21" s="26">
        <v>27</v>
      </c>
      <c r="I21" s="26">
        <v>10</v>
      </c>
      <c r="J21" s="2">
        <v>11</v>
      </c>
      <c r="K21" s="59">
        <v>2</v>
      </c>
      <c r="L21" s="24">
        <v>19</v>
      </c>
      <c r="M21" s="13">
        <v>14</v>
      </c>
      <c r="N21" s="63">
        <f>ЦФКСиЗ!D21</f>
        <v>33</v>
      </c>
      <c r="O21" s="63">
        <v>5</v>
      </c>
      <c r="P21" s="64"/>
      <c r="Q21" s="64">
        <v>2</v>
      </c>
      <c r="R21" s="64"/>
      <c r="S21" s="64"/>
      <c r="T21" s="15">
        <v>299</v>
      </c>
      <c r="V21" s="2">
        <v>15</v>
      </c>
      <c r="W21" s="15">
        <v>441</v>
      </c>
      <c r="X21" s="15">
        <v>57</v>
      </c>
    </row>
    <row r="22" spans="1:24" ht="15.75">
      <c r="A22" s="2">
        <v>18</v>
      </c>
      <c r="B22" s="15">
        <v>301</v>
      </c>
      <c r="C22" s="17">
        <f t="shared" si="0"/>
        <v>25</v>
      </c>
      <c r="D22" s="17">
        <f t="shared" si="1"/>
        <v>41</v>
      </c>
      <c r="F22" s="23">
        <v>34</v>
      </c>
      <c r="G22" s="2">
        <v>8</v>
      </c>
      <c r="H22" s="26">
        <v>41</v>
      </c>
      <c r="I22" s="26">
        <v>5</v>
      </c>
      <c r="J22" s="2">
        <v>24</v>
      </c>
      <c r="K22" s="59">
        <v>0</v>
      </c>
      <c r="L22" s="24">
        <v>33</v>
      </c>
      <c r="M22" s="13">
        <v>8</v>
      </c>
      <c r="N22" s="63">
        <f>ЦФКСиЗ!D22</f>
        <v>44</v>
      </c>
      <c r="O22" s="63">
        <v>2</v>
      </c>
      <c r="P22" s="64"/>
      <c r="Q22" s="64">
        <v>0</v>
      </c>
      <c r="R22" s="64">
        <v>14</v>
      </c>
      <c r="S22" s="64">
        <v>2</v>
      </c>
      <c r="T22" s="15">
        <v>301</v>
      </c>
      <c r="V22" s="2">
        <v>18</v>
      </c>
      <c r="W22" s="15">
        <v>368</v>
      </c>
      <c r="X22" s="15">
        <v>56</v>
      </c>
    </row>
    <row r="23" spans="1:24" ht="15.75">
      <c r="A23" s="2">
        <v>19</v>
      </c>
      <c r="B23" s="15">
        <v>302</v>
      </c>
      <c r="C23" s="17">
        <f t="shared" si="0"/>
        <v>42</v>
      </c>
      <c r="D23" s="17">
        <f t="shared" si="1"/>
        <v>29</v>
      </c>
      <c r="F23" s="23">
        <v>44</v>
      </c>
      <c r="G23" s="2">
        <v>2</v>
      </c>
      <c r="H23" s="26">
        <v>39</v>
      </c>
      <c r="I23" s="26">
        <v>6</v>
      </c>
      <c r="J23" s="2">
        <v>15</v>
      </c>
      <c r="K23" s="59">
        <v>2</v>
      </c>
      <c r="L23" s="24">
        <v>15</v>
      </c>
      <c r="M23" s="13">
        <v>16</v>
      </c>
      <c r="N23" s="63">
        <f>ЦФКСиЗ!D23</f>
        <v>19</v>
      </c>
      <c r="O23" s="63">
        <v>10</v>
      </c>
      <c r="P23" s="64"/>
      <c r="Q23" s="64">
        <v>3</v>
      </c>
      <c r="R23" s="64">
        <v>10</v>
      </c>
      <c r="S23" s="64">
        <v>3</v>
      </c>
      <c r="T23" s="15">
        <v>302</v>
      </c>
      <c r="V23" s="2">
        <v>19</v>
      </c>
      <c r="W23" s="15">
        <v>205</v>
      </c>
      <c r="X23" s="15">
        <v>54</v>
      </c>
    </row>
    <row r="24" spans="1:24" ht="15.75">
      <c r="A24" s="2">
        <v>20</v>
      </c>
      <c r="B24" s="15">
        <v>303</v>
      </c>
      <c r="C24" s="17">
        <f t="shared" si="0"/>
        <v>111</v>
      </c>
      <c r="D24" s="17">
        <f t="shared" si="1"/>
        <v>1</v>
      </c>
      <c r="F24" s="23">
        <v>2</v>
      </c>
      <c r="G24" s="2">
        <v>24</v>
      </c>
      <c r="H24" s="26">
        <v>1</v>
      </c>
      <c r="I24" s="26">
        <v>25</v>
      </c>
      <c r="J24" s="2">
        <v>2</v>
      </c>
      <c r="K24" s="59">
        <v>5</v>
      </c>
      <c r="L24" s="24">
        <v>6</v>
      </c>
      <c r="M24" s="13">
        <v>20</v>
      </c>
      <c r="N24" s="63">
        <f>ЦФКСиЗ!D24</f>
        <v>1</v>
      </c>
      <c r="O24" s="63">
        <v>20</v>
      </c>
      <c r="P24" s="64"/>
      <c r="Q24" s="64">
        <v>17</v>
      </c>
      <c r="R24" s="64"/>
      <c r="S24" s="64"/>
      <c r="T24" s="15">
        <v>303</v>
      </c>
      <c r="V24" s="2">
        <v>19</v>
      </c>
      <c r="W24" s="15">
        <v>314</v>
      </c>
      <c r="X24" s="15">
        <v>54</v>
      </c>
    </row>
    <row r="25" spans="1:24" ht="15.75">
      <c r="A25" s="2">
        <v>21</v>
      </c>
      <c r="B25" s="15">
        <v>305</v>
      </c>
      <c r="C25" s="17">
        <f t="shared" si="0"/>
        <v>40</v>
      </c>
      <c r="D25" s="17">
        <f t="shared" si="1"/>
        <v>31</v>
      </c>
      <c r="F25" s="23">
        <v>28</v>
      </c>
      <c r="G25" s="2">
        <v>10</v>
      </c>
      <c r="H25" s="26">
        <v>30</v>
      </c>
      <c r="I25" s="26">
        <v>10</v>
      </c>
      <c r="J25" s="2">
        <v>7</v>
      </c>
      <c r="K25" s="59">
        <v>3</v>
      </c>
      <c r="L25" s="24">
        <v>35</v>
      </c>
      <c r="M25" s="13">
        <v>8</v>
      </c>
      <c r="N25" s="63">
        <f>ЦФКСиЗ!D25</f>
        <v>27</v>
      </c>
      <c r="O25" s="63">
        <v>6</v>
      </c>
      <c r="P25" s="64"/>
      <c r="Q25" s="64">
        <v>3</v>
      </c>
      <c r="R25" s="64"/>
      <c r="S25" s="64"/>
      <c r="T25" s="15">
        <v>305</v>
      </c>
      <c r="V25" s="2">
        <v>21</v>
      </c>
      <c r="W25" s="15">
        <v>553</v>
      </c>
      <c r="X25" s="15">
        <v>52</v>
      </c>
    </row>
    <row r="26" spans="1:24" ht="15.75">
      <c r="A26" s="2">
        <v>22</v>
      </c>
      <c r="B26" s="15">
        <v>310</v>
      </c>
      <c r="C26" s="17">
        <f t="shared" si="0"/>
        <v>62</v>
      </c>
      <c r="D26" s="17">
        <f t="shared" si="1"/>
        <v>12</v>
      </c>
      <c r="F26" s="23">
        <v>27</v>
      </c>
      <c r="G26" s="2">
        <v>10</v>
      </c>
      <c r="H26" s="26">
        <v>24</v>
      </c>
      <c r="I26" s="26">
        <v>12</v>
      </c>
      <c r="J26" s="2">
        <v>24</v>
      </c>
      <c r="K26" s="59">
        <v>0</v>
      </c>
      <c r="L26" s="24">
        <v>5</v>
      </c>
      <c r="M26" s="13">
        <v>21</v>
      </c>
      <c r="N26" s="63">
        <f>ЦФКСиЗ!D26</f>
        <v>9</v>
      </c>
      <c r="O26" s="63">
        <v>14</v>
      </c>
      <c r="P26" s="64"/>
      <c r="Q26" s="64">
        <v>0</v>
      </c>
      <c r="R26" s="64">
        <v>3</v>
      </c>
      <c r="S26" s="64">
        <v>5</v>
      </c>
      <c r="T26" s="15">
        <v>310</v>
      </c>
      <c r="V26" s="2">
        <v>22</v>
      </c>
      <c r="W26" s="15">
        <v>360</v>
      </c>
      <c r="X26" s="15">
        <v>50</v>
      </c>
    </row>
    <row r="27" spans="1:24" ht="15.75">
      <c r="A27" s="2">
        <v>23</v>
      </c>
      <c r="B27" s="15">
        <v>311</v>
      </c>
      <c r="C27" s="17">
        <f t="shared" si="0"/>
        <v>72</v>
      </c>
      <c r="D27" s="17">
        <f t="shared" si="1"/>
        <v>6</v>
      </c>
      <c r="F27" s="23">
        <v>11</v>
      </c>
      <c r="G27" s="2">
        <v>16</v>
      </c>
      <c r="H27" s="26">
        <v>9</v>
      </c>
      <c r="I27" s="26">
        <v>18</v>
      </c>
      <c r="J27" s="2">
        <v>7</v>
      </c>
      <c r="K27" s="59">
        <v>3</v>
      </c>
      <c r="L27" s="24">
        <v>7</v>
      </c>
      <c r="M27" s="13">
        <v>18</v>
      </c>
      <c r="N27" s="63">
        <f>ЦФКСиЗ!D27</f>
        <v>4</v>
      </c>
      <c r="O27" s="63">
        <v>16</v>
      </c>
      <c r="P27" s="64"/>
      <c r="Q27" s="64">
        <v>1</v>
      </c>
      <c r="R27" s="64"/>
      <c r="S27" s="64"/>
      <c r="T27" s="15">
        <v>311</v>
      </c>
      <c r="V27" s="2">
        <v>23</v>
      </c>
      <c r="W27" s="15">
        <v>313</v>
      </c>
      <c r="X27" s="15">
        <v>49</v>
      </c>
    </row>
    <row r="28" spans="1:24" ht="15.75">
      <c r="A28" s="2">
        <v>24</v>
      </c>
      <c r="B28" s="15">
        <v>312</v>
      </c>
      <c r="C28" s="17">
        <f t="shared" si="0"/>
        <v>24</v>
      </c>
      <c r="D28" s="17">
        <f t="shared" si="1"/>
        <v>43</v>
      </c>
      <c r="F28" s="23">
        <v>42</v>
      </c>
      <c r="G28" s="2">
        <v>4</v>
      </c>
      <c r="H28" s="26">
        <v>44</v>
      </c>
      <c r="I28" s="26">
        <v>2</v>
      </c>
      <c r="J28" s="2">
        <v>24</v>
      </c>
      <c r="K28" s="59">
        <v>0</v>
      </c>
      <c r="L28" s="24">
        <v>20</v>
      </c>
      <c r="M28" s="13">
        <v>14</v>
      </c>
      <c r="N28" s="63">
        <f>ЦФКСиЗ!D28</f>
        <v>42</v>
      </c>
      <c r="O28" s="63">
        <v>3</v>
      </c>
      <c r="P28" s="64"/>
      <c r="Q28" s="64">
        <v>1</v>
      </c>
      <c r="R28" s="64"/>
      <c r="S28" s="64"/>
      <c r="T28" s="15">
        <v>312</v>
      </c>
      <c r="V28" s="2">
        <v>24</v>
      </c>
      <c r="W28" s="15">
        <v>292</v>
      </c>
      <c r="X28" s="15">
        <v>48</v>
      </c>
    </row>
    <row r="29" spans="1:24" ht="15.75">
      <c r="A29" s="2">
        <v>25</v>
      </c>
      <c r="B29" s="15">
        <v>313</v>
      </c>
      <c r="C29" s="17">
        <f t="shared" si="0"/>
        <v>49</v>
      </c>
      <c r="D29" s="17">
        <f t="shared" si="1"/>
        <v>23</v>
      </c>
      <c r="F29" s="23">
        <v>32</v>
      </c>
      <c r="G29" s="2">
        <v>8</v>
      </c>
      <c r="H29" s="26">
        <v>28</v>
      </c>
      <c r="I29" s="26">
        <v>10</v>
      </c>
      <c r="J29" s="2">
        <v>7</v>
      </c>
      <c r="K29" s="59">
        <v>3</v>
      </c>
      <c r="L29" s="24">
        <v>14</v>
      </c>
      <c r="M29" s="13">
        <v>16</v>
      </c>
      <c r="N29" s="63">
        <f>ЦФКСиЗ!D29</f>
        <v>15</v>
      </c>
      <c r="O29" s="63">
        <v>12</v>
      </c>
      <c r="P29" s="64"/>
      <c r="Q29" s="64">
        <v>0</v>
      </c>
      <c r="R29" s="64"/>
      <c r="S29" s="64"/>
      <c r="T29" s="15">
        <v>313</v>
      </c>
      <c r="V29" s="2">
        <v>25</v>
      </c>
      <c r="W29" s="15">
        <v>8</v>
      </c>
      <c r="X29" s="15">
        <v>46</v>
      </c>
    </row>
    <row r="30" spans="1:24" ht="15.75">
      <c r="A30" s="2">
        <v>26</v>
      </c>
      <c r="B30" s="15">
        <v>314</v>
      </c>
      <c r="C30" s="17">
        <f t="shared" si="0"/>
        <v>54</v>
      </c>
      <c r="D30" s="17">
        <f t="shared" si="1"/>
        <v>19</v>
      </c>
      <c r="F30" s="23">
        <v>24</v>
      </c>
      <c r="G30" s="2">
        <v>12</v>
      </c>
      <c r="H30" s="26">
        <v>14</v>
      </c>
      <c r="I30" s="26">
        <v>16</v>
      </c>
      <c r="J30" s="2">
        <v>24</v>
      </c>
      <c r="K30" s="59">
        <v>0</v>
      </c>
      <c r="L30" s="24">
        <v>11</v>
      </c>
      <c r="M30" s="13">
        <v>16</v>
      </c>
      <c r="N30" s="63">
        <f>ЦФКСиЗ!D30</f>
        <v>19</v>
      </c>
      <c r="O30" s="63">
        <v>10</v>
      </c>
      <c r="P30" s="64"/>
      <c r="Q30" s="64">
        <v>0</v>
      </c>
      <c r="R30" s="64"/>
      <c r="S30" s="64"/>
      <c r="T30" s="15">
        <v>314</v>
      </c>
      <c r="V30" s="2">
        <v>25</v>
      </c>
      <c r="W30" s="15">
        <v>212</v>
      </c>
      <c r="X30" s="15">
        <v>46</v>
      </c>
    </row>
    <row r="31" spans="1:24" ht="15.75">
      <c r="A31" s="2">
        <v>27</v>
      </c>
      <c r="B31" s="15">
        <v>316</v>
      </c>
      <c r="C31" s="17">
        <f t="shared" si="0"/>
        <v>57</v>
      </c>
      <c r="D31" s="17">
        <f t="shared" si="1"/>
        <v>15</v>
      </c>
      <c r="F31" s="23">
        <v>13</v>
      </c>
      <c r="G31" s="2">
        <v>16</v>
      </c>
      <c r="H31" s="26">
        <v>11</v>
      </c>
      <c r="I31" s="26">
        <v>16</v>
      </c>
      <c r="J31" s="2">
        <v>24</v>
      </c>
      <c r="K31" s="59">
        <v>0</v>
      </c>
      <c r="L31" s="24">
        <v>27</v>
      </c>
      <c r="M31" s="13">
        <v>10</v>
      </c>
      <c r="N31" s="63">
        <f>ЦФКСиЗ!D31</f>
        <v>9</v>
      </c>
      <c r="O31" s="63">
        <v>14</v>
      </c>
      <c r="P31" s="64"/>
      <c r="Q31" s="64">
        <v>1</v>
      </c>
      <c r="R31" s="64"/>
      <c r="S31" s="64"/>
      <c r="T31" s="15">
        <v>316</v>
      </c>
      <c r="V31" s="2">
        <v>27</v>
      </c>
      <c r="W31" s="15">
        <v>236</v>
      </c>
      <c r="X31" s="15">
        <v>44</v>
      </c>
    </row>
    <row r="32" spans="1:24" ht="15.75">
      <c r="A32" s="2">
        <v>28</v>
      </c>
      <c r="B32" s="15">
        <v>318</v>
      </c>
      <c r="C32" s="17">
        <f t="shared" si="0"/>
        <v>36</v>
      </c>
      <c r="D32" s="17">
        <f t="shared" si="1"/>
        <v>36</v>
      </c>
      <c r="F32" s="23">
        <v>37</v>
      </c>
      <c r="G32" s="2">
        <v>6</v>
      </c>
      <c r="H32" s="26">
        <v>33</v>
      </c>
      <c r="I32" s="26">
        <v>8</v>
      </c>
      <c r="J32" s="2">
        <v>5</v>
      </c>
      <c r="K32" s="59">
        <v>4</v>
      </c>
      <c r="L32" s="24">
        <v>22</v>
      </c>
      <c r="M32" s="13">
        <v>12</v>
      </c>
      <c r="N32" s="63">
        <f>ЦФКСиЗ!D32</f>
        <v>27</v>
      </c>
      <c r="O32" s="63">
        <v>6</v>
      </c>
      <c r="P32" s="64"/>
      <c r="Q32" s="64">
        <v>0</v>
      </c>
      <c r="R32" s="64"/>
      <c r="S32" s="64"/>
      <c r="T32" s="15">
        <v>318</v>
      </c>
      <c r="V32" s="2">
        <v>28</v>
      </c>
      <c r="W32" s="15">
        <v>299</v>
      </c>
      <c r="X32" s="15">
        <v>43</v>
      </c>
    </row>
    <row r="33" spans="1:24" ht="15.75">
      <c r="A33" s="2">
        <v>29</v>
      </c>
      <c r="B33" s="15">
        <v>322</v>
      </c>
      <c r="C33" s="17">
        <f t="shared" si="0"/>
        <v>67</v>
      </c>
      <c r="D33" s="17">
        <f t="shared" si="1"/>
        <v>7</v>
      </c>
      <c r="F33" s="23">
        <v>10</v>
      </c>
      <c r="G33" s="2">
        <v>18</v>
      </c>
      <c r="H33" s="26">
        <v>22</v>
      </c>
      <c r="I33" s="26">
        <v>12</v>
      </c>
      <c r="J33" s="2">
        <v>15</v>
      </c>
      <c r="K33" s="59">
        <v>2</v>
      </c>
      <c r="L33" s="24">
        <v>3</v>
      </c>
      <c r="M33" s="13">
        <v>23</v>
      </c>
      <c r="N33" s="63">
        <f>ЦФКСиЗ!D33</f>
        <v>19</v>
      </c>
      <c r="O33" s="63">
        <v>10</v>
      </c>
      <c r="P33" s="64"/>
      <c r="Q33" s="64">
        <v>0</v>
      </c>
      <c r="R33" s="64">
        <v>11</v>
      </c>
      <c r="S33" s="64">
        <v>2</v>
      </c>
      <c r="T33" s="15">
        <v>322</v>
      </c>
      <c r="V33" s="2">
        <v>29</v>
      </c>
      <c r="W33" s="15">
        <v>302</v>
      </c>
      <c r="X33" s="15">
        <v>42</v>
      </c>
    </row>
    <row r="34" spans="1:24" ht="15.75">
      <c r="A34" s="2">
        <v>30</v>
      </c>
      <c r="B34" s="15">
        <v>325</v>
      </c>
      <c r="C34" s="17">
        <f t="shared" si="0"/>
        <v>75</v>
      </c>
      <c r="D34" s="17">
        <f t="shared" si="1"/>
        <v>5</v>
      </c>
      <c r="F34" s="23">
        <v>18</v>
      </c>
      <c r="G34" s="2">
        <v>14</v>
      </c>
      <c r="H34" s="26">
        <v>7</v>
      </c>
      <c r="I34" s="26">
        <v>18</v>
      </c>
      <c r="J34" s="2">
        <v>15</v>
      </c>
      <c r="K34" s="59">
        <v>2</v>
      </c>
      <c r="L34" s="24">
        <v>16</v>
      </c>
      <c r="M34" s="13">
        <v>14</v>
      </c>
      <c r="N34" s="63">
        <f>ЦФКСиЗ!D34</f>
        <v>3</v>
      </c>
      <c r="O34" s="63">
        <v>18</v>
      </c>
      <c r="P34" s="64"/>
      <c r="Q34" s="64">
        <v>6</v>
      </c>
      <c r="R34" s="64">
        <v>8</v>
      </c>
      <c r="S34" s="64">
        <v>3</v>
      </c>
      <c r="T34" s="15">
        <v>325</v>
      </c>
      <c r="V34" s="2">
        <v>29</v>
      </c>
      <c r="W34" s="15">
        <v>444</v>
      </c>
      <c r="X34" s="15">
        <v>42</v>
      </c>
    </row>
    <row r="35" spans="1:24" ht="15.75">
      <c r="A35" s="2">
        <v>31</v>
      </c>
      <c r="B35" s="15">
        <v>359</v>
      </c>
      <c r="C35" s="17">
        <f t="shared" si="0"/>
        <v>25</v>
      </c>
      <c r="D35" s="17">
        <f t="shared" si="1"/>
        <v>41</v>
      </c>
      <c r="F35" s="23">
        <v>22</v>
      </c>
      <c r="G35" s="2">
        <v>12</v>
      </c>
      <c r="H35" s="26">
        <v>34</v>
      </c>
      <c r="I35" s="26">
        <v>8</v>
      </c>
      <c r="J35" s="2">
        <v>24</v>
      </c>
      <c r="K35" s="59">
        <v>0</v>
      </c>
      <c r="L35" s="24">
        <v>43</v>
      </c>
      <c r="M35" s="13">
        <v>2</v>
      </c>
      <c r="N35" s="63">
        <f>ЦФКСиЗ!D35</f>
        <v>42</v>
      </c>
      <c r="O35" s="63">
        <v>3</v>
      </c>
      <c r="P35" s="64"/>
      <c r="Q35" s="64">
        <v>0</v>
      </c>
      <c r="R35" s="64"/>
      <c r="S35" s="64"/>
      <c r="T35" s="15">
        <v>359</v>
      </c>
      <c r="V35" s="2">
        <v>31</v>
      </c>
      <c r="W35" s="15">
        <v>305</v>
      </c>
      <c r="X35" s="15">
        <v>40</v>
      </c>
    </row>
    <row r="36" spans="1:24" ht="15.75">
      <c r="A36" s="2">
        <v>32</v>
      </c>
      <c r="B36" s="15">
        <v>360</v>
      </c>
      <c r="C36" s="17">
        <f t="shared" si="0"/>
        <v>50</v>
      </c>
      <c r="D36" s="17">
        <f t="shared" si="1"/>
        <v>22</v>
      </c>
      <c r="F36" s="23">
        <v>14</v>
      </c>
      <c r="G36" s="2">
        <v>16</v>
      </c>
      <c r="H36" s="26">
        <v>21</v>
      </c>
      <c r="I36" s="26">
        <v>12</v>
      </c>
      <c r="J36" s="2">
        <v>24</v>
      </c>
      <c r="K36" s="59">
        <v>0</v>
      </c>
      <c r="L36" s="24">
        <v>32</v>
      </c>
      <c r="M36" s="13">
        <v>8</v>
      </c>
      <c r="N36" s="63">
        <f>ЦФКСиЗ!D36</f>
        <v>15</v>
      </c>
      <c r="O36" s="63">
        <v>12</v>
      </c>
      <c r="P36" s="64"/>
      <c r="Q36" s="64">
        <v>0</v>
      </c>
      <c r="R36" s="64">
        <v>14</v>
      </c>
      <c r="S36" s="64">
        <v>2</v>
      </c>
      <c r="T36" s="15">
        <v>360</v>
      </c>
      <c r="V36" s="2">
        <v>31</v>
      </c>
      <c r="W36" s="15">
        <v>448</v>
      </c>
      <c r="X36" s="15">
        <v>40</v>
      </c>
    </row>
    <row r="37" spans="1:24" ht="15.75">
      <c r="A37" s="2">
        <v>33</v>
      </c>
      <c r="B37" s="15">
        <v>363</v>
      </c>
      <c r="C37" s="17">
        <f t="shared" si="0"/>
        <v>38</v>
      </c>
      <c r="D37" s="17">
        <f t="shared" si="1"/>
        <v>34</v>
      </c>
      <c r="F37" s="23">
        <v>16</v>
      </c>
      <c r="G37" s="2">
        <v>14</v>
      </c>
      <c r="H37" s="26">
        <v>38</v>
      </c>
      <c r="I37" s="26">
        <v>6</v>
      </c>
      <c r="J37" s="2">
        <v>24</v>
      </c>
      <c r="K37" s="59">
        <v>0</v>
      </c>
      <c r="L37" s="24">
        <v>36</v>
      </c>
      <c r="M37" s="13">
        <v>6</v>
      </c>
      <c r="N37" s="63">
        <f>ЦФКСиЗ!D37</f>
        <v>19</v>
      </c>
      <c r="O37" s="63">
        <v>10</v>
      </c>
      <c r="P37" s="64"/>
      <c r="Q37" s="64">
        <v>2</v>
      </c>
      <c r="R37" s="64"/>
      <c r="S37" s="64"/>
      <c r="T37" s="15">
        <v>363</v>
      </c>
      <c r="V37" s="2">
        <v>33</v>
      </c>
      <c r="W37" s="15">
        <v>218</v>
      </c>
      <c r="X37" s="15">
        <v>39</v>
      </c>
    </row>
    <row r="38" spans="1:24" ht="15.75">
      <c r="A38" s="2">
        <v>34</v>
      </c>
      <c r="B38" s="15">
        <v>364</v>
      </c>
      <c r="C38" s="17">
        <f t="shared" si="0"/>
        <v>27</v>
      </c>
      <c r="D38" s="17">
        <f t="shared" si="1"/>
        <v>40</v>
      </c>
      <c r="F38" s="23">
        <v>43</v>
      </c>
      <c r="G38" s="2">
        <v>3</v>
      </c>
      <c r="H38" s="26">
        <v>40</v>
      </c>
      <c r="I38" s="26">
        <v>6</v>
      </c>
      <c r="J38" s="2">
        <v>24</v>
      </c>
      <c r="K38" s="59">
        <v>0</v>
      </c>
      <c r="L38" s="24">
        <v>33</v>
      </c>
      <c r="M38" s="13">
        <v>8</v>
      </c>
      <c r="N38" s="63">
        <f>ЦФКСиЗ!D38</f>
        <v>33</v>
      </c>
      <c r="O38" s="63">
        <v>5</v>
      </c>
      <c r="P38" s="64"/>
      <c r="Q38" s="64">
        <v>0</v>
      </c>
      <c r="R38" s="64">
        <v>2</v>
      </c>
      <c r="S38" s="64">
        <v>5</v>
      </c>
      <c r="T38" s="15">
        <v>364</v>
      </c>
      <c r="V38" s="2">
        <v>34</v>
      </c>
      <c r="W38" s="15">
        <v>226</v>
      </c>
      <c r="X38" s="15">
        <v>38</v>
      </c>
    </row>
    <row r="39" spans="1:24" ht="15.75">
      <c r="A39" s="2">
        <v>35</v>
      </c>
      <c r="B39" s="15">
        <v>365</v>
      </c>
      <c r="C39" s="17">
        <f t="shared" si="0"/>
        <v>63</v>
      </c>
      <c r="D39" s="17">
        <f t="shared" si="1"/>
        <v>11</v>
      </c>
      <c r="F39" s="23">
        <v>5</v>
      </c>
      <c r="G39" s="2">
        <v>21</v>
      </c>
      <c r="H39" s="26">
        <v>15</v>
      </c>
      <c r="I39" s="26">
        <v>16</v>
      </c>
      <c r="J39" s="2">
        <v>11</v>
      </c>
      <c r="K39" s="59">
        <v>2</v>
      </c>
      <c r="L39" s="24">
        <v>25</v>
      </c>
      <c r="M39" s="13">
        <v>12</v>
      </c>
      <c r="N39" s="63">
        <f>ЦФКСиЗ!D39</f>
        <v>19</v>
      </c>
      <c r="O39" s="63">
        <v>10</v>
      </c>
      <c r="P39" s="64"/>
      <c r="Q39" s="64">
        <v>2</v>
      </c>
      <c r="R39" s="64"/>
      <c r="S39" s="64"/>
      <c r="T39" s="15">
        <v>365</v>
      </c>
      <c r="V39" s="2">
        <v>34</v>
      </c>
      <c r="W39" s="15">
        <v>363</v>
      </c>
      <c r="X39" s="15">
        <v>38</v>
      </c>
    </row>
    <row r="40" spans="1:24" ht="15.75">
      <c r="A40" s="2">
        <v>36</v>
      </c>
      <c r="B40" s="15">
        <v>367</v>
      </c>
      <c r="C40" s="17">
        <f t="shared" si="0"/>
        <v>32</v>
      </c>
      <c r="D40" s="17">
        <f t="shared" si="1"/>
        <v>39</v>
      </c>
      <c r="F40" s="23">
        <v>29</v>
      </c>
      <c r="G40" s="2">
        <v>10</v>
      </c>
      <c r="H40" s="26">
        <v>36</v>
      </c>
      <c r="I40" s="26">
        <v>6</v>
      </c>
      <c r="J40" s="2">
        <v>24</v>
      </c>
      <c r="K40" s="59">
        <v>0</v>
      </c>
      <c r="L40" s="24">
        <v>38</v>
      </c>
      <c r="M40" s="13">
        <v>6</v>
      </c>
      <c r="N40" s="63">
        <f>ЦФКСиЗ!D40</f>
        <v>33</v>
      </c>
      <c r="O40" s="63">
        <v>5</v>
      </c>
      <c r="P40" s="64"/>
      <c r="Q40" s="64">
        <v>0</v>
      </c>
      <c r="R40" s="64">
        <v>1</v>
      </c>
      <c r="S40" s="64">
        <v>5</v>
      </c>
      <c r="T40" s="15">
        <v>367</v>
      </c>
      <c r="V40" s="2">
        <v>36</v>
      </c>
      <c r="W40" s="15">
        <v>201</v>
      </c>
      <c r="X40" s="15">
        <v>36</v>
      </c>
    </row>
    <row r="41" spans="1:24" ht="15.75">
      <c r="A41" s="2">
        <v>37</v>
      </c>
      <c r="B41" s="15">
        <v>368</v>
      </c>
      <c r="C41" s="17">
        <f t="shared" si="0"/>
        <v>56</v>
      </c>
      <c r="D41" s="17">
        <f t="shared" si="1"/>
        <v>18</v>
      </c>
      <c r="F41" s="23">
        <v>19</v>
      </c>
      <c r="G41" s="2">
        <v>14</v>
      </c>
      <c r="H41" s="26">
        <v>18</v>
      </c>
      <c r="I41" s="26">
        <v>14</v>
      </c>
      <c r="J41" s="2">
        <v>24</v>
      </c>
      <c r="K41" s="59">
        <v>0</v>
      </c>
      <c r="L41" s="24">
        <v>10</v>
      </c>
      <c r="M41" s="13">
        <v>18</v>
      </c>
      <c r="N41" s="63">
        <f>ЦФКСиЗ!D41</f>
        <v>33</v>
      </c>
      <c r="O41" s="63">
        <v>5</v>
      </c>
      <c r="P41" s="64"/>
      <c r="Q41" s="64">
        <v>5</v>
      </c>
      <c r="R41" s="64"/>
      <c r="S41" s="64"/>
      <c r="T41" s="15">
        <v>368</v>
      </c>
      <c r="V41" s="2">
        <v>36</v>
      </c>
      <c r="W41" s="15">
        <v>318</v>
      </c>
      <c r="X41" s="15">
        <v>36</v>
      </c>
    </row>
    <row r="42" spans="1:24" ht="15.75">
      <c r="A42" s="2">
        <v>38</v>
      </c>
      <c r="B42" s="15">
        <v>441</v>
      </c>
      <c r="C42" s="17">
        <f t="shared" si="0"/>
        <v>57</v>
      </c>
      <c r="D42" s="17">
        <f t="shared" si="1"/>
        <v>15</v>
      </c>
      <c r="F42" s="23">
        <v>39</v>
      </c>
      <c r="G42" s="2">
        <v>6</v>
      </c>
      <c r="H42" s="26">
        <v>12</v>
      </c>
      <c r="I42" s="26">
        <v>16</v>
      </c>
      <c r="J42" s="2">
        <v>11</v>
      </c>
      <c r="K42" s="59">
        <v>3</v>
      </c>
      <c r="L42" s="24">
        <v>13</v>
      </c>
      <c r="M42" s="13">
        <v>16</v>
      </c>
      <c r="N42" s="63">
        <f>ЦФКСиЗ!D42</f>
        <v>5</v>
      </c>
      <c r="O42" s="63">
        <v>16</v>
      </c>
      <c r="P42" s="64"/>
      <c r="Q42" s="64">
        <v>0</v>
      </c>
      <c r="R42" s="64"/>
      <c r="S42" s="64"/>
      <c r="T42" s="15">
        <v>441</v>
      </c>
      <c r="V42" s="2">
        <v>38</v>
      </c>
      <c r="W42" s="15">
        <v>443</v>
      </c>
      <c r="X42" s="15">
        <v>35</v>
      </c>
    </row>
    <row r="43" spans="1:24" ht="15.75">
      <c r="A43" s="2">
        <v>39</v>
      </c>
      <c r="B43" s="15">
        <v>443</v>
      </c>
      <c r="C43" s="17">
        <f t="shared" si="0"/>
        <v>35</v>
      </c>
      <c r="D43" s="17">
        <f t="shared" si="1"/>
        <v>38</v>
      </c>
      <c r="F43" s="23">
        <v>38</v>
      </c>
      <c r="G43" s="2">
        <v>6</v>
      </c>
      <c r="H43" s="26">
        <v>26</v>
      </c>
      <c r="I43" s="26">
        <v>10</v>
      </c>
      <c r="J43" s="2">
        <v>24</v>
      </c>
      <c r="K43" s="59">
        <v>0</v>
      </c>
      <c r="L43" s="24">
        <v>29</v>
      </c>
      <c r="M43" s="13">
        <v>10</v>
      </c>
      <c r="N43" s="63">
        <f>ЦФКСиЗ!D43</f>
        <v>27</v>
      </c>
      <c r="O43" s="63">
        <v>5</v>
      </c>
      <c r="P43" s="64"/>
      <c r="Q43" s="64">
        <v>2</v>
      </c>
      <c r="R43" s="64">
        <v>14</v>
      </c>
      <c r="S43" s="64">
        <v>2</v>
      </c>
      <c r="T43" s="15">
        <v>443</v>
      </c>
      <c r="V43" s="2">
        <v>39</v>
      </c>
      <c r="W43" s="15">
        <v>367</v>
      </c>
      <c r="X43" s="15">
        <v>32</v>
      </c>
    </row>
    <row r="44" spans="1:24" ht="15.75">
      <c r="A44" s="2">
        <v>40</v>
      </c>
      <c r="B44" s="15">
        <v>444</v>
      </c>
      <c r="C44" s="17">
        <f t="shared" si="0"/>
        <v>42</v>
      </c>
      <c r="D44" s="17">
        <f t="shared" si="1"/>
        <v>29</v>
      </c>
      <c r="F44" s="23">
        <v>31</v>
      </c>
      <c r="G44" s="2">
        <v>8</v>
      </c>
      <c r="H44" s="26">
        <v>29</v>
      </c>
      <c r="I44" s="26">
        <v>10</v>
      </c>
      <c r="J44" s="2">
        <v>24</v>
      </c>
      <c r="K44" s="59">
        <v>0</v>
      </c>
      <c r="L44" s="24">
        <v>40</v>
      </c>
      <c r="M44" s="13">
        <v>6</v>
      </c>
      <c r="N44" s="63">
        <f>ЦФКСиЗ!D44</f>
        <v>9</v>
      </c>
      <c r="O44" s="63">
        <v>14</v>
      </c>
      <c r="P44" s="64"/>
      <c r="Q44" s="64">
        <v>1</v>
      </c>
      <c r="R44" s="64">
        <v>7</v>
      </c>
      <c r="S44" s="64">
        <v>3</v>
      </c>
      <c r="T44" s="15">
        <v>444</v>
      </c>
      <c r="V44" s="2">
        <v>40</v>
      </c>
      <c r="W44" s="15">
        <v>364</v>
      </c>
      <c r="X44" s="15">
        <v>27</v>
      </c>
    </row>
    <row r="45" spans="1:24" ht="15.75">
      <c r="A45" s="2">
        <v>41</v>
      </c>
      <c r="B45" s="15">
        <v>448</v>
      </c>
      <c r="C45" s="17">
        <f t="shared" si="0"/>
        <v>40</v>
      </c>
      <c r="D45" s="17">
        <f t="shared" si="1"/>
        <v>31</v>
      </c>
      <c r="F45" s="23">
        <v>33</v>
      </c>
      <c r="G45" s="2">
        <v>8</v>
      </c>
      <c r="H45" s="26">
        <v>43</v>
      </c>
      <c r="I45" s="26">
        <v>3</v>
      </c>
      <c r="J45" s="2">
        <v>3</v>
      </c>
      <c r="K45" s="59">
        <v>5</v>
      </c>
      <c r="L45" s="24">
        <v>7</v>
      </c>
      <c r="M45" s="13">
        <v>18</v>
      </c>
      <c r="N45" s="63">
        <f>ЦФКСиЗ!D45</f>
        <v>27</v>
      </c>
      <c r="O45" s="63">
        <v>6</v>
      </c>
      <c r="P45" s="64"/>
      <c r="Q45" s="64">
        <v>0</v>
      </c>
      <c r="R45" s="64"/>
      <c r="S45" s="64"/>
      <c r="T45" s="15">
        <v>448</v>
      </c>
      <c r="V45" s="2">
        <v>41</v>
      </c>
      <c r="W45" s="15">
        <v>301</v>
      </c>
      <c r="X45" s="15">
        <v>25</v>
      </c>
    </row>
    <row r="46" spans="1:24" ht="15.75">
      <c r="A46" s="2">
        <v>42</v>
      </c>
      <c r="B46" s="15">
        <v>553</v>
      </c>
      <c r="C46" s="17">
        <f t="shared" si="0"/>
        <v>52</v>
      </c>
      <c r="D46" s="17">
        <f t="shared" si="1"/>
        <v>21</v>
      </c>
      <c r="F46" s="23">
        <v>9</v>
      </c>
      <c r="G46" s="2">
        <v>18</v>
      </c>
      <c r="H46" s="26">
        <v>31</v>
      </c>
      <c r="I46" s="26">
        <v>8</v>
      </c>
      <c r="J46" s="2">
        <v>24</v>
      </c>
      <c r="K46" s="59">
        <v>0</v>
      </c>
      <c r="L46" s="24">
        <v>20</v>
      </c>
      <c r="M46" s="13">
        <v>12</v>
      </c>
      <c r="N46" s="63">
        <f>ЦФКСиЗ!D46</f>
        <v>9</v>
      </c>
      <c r="O46" s="63">
        <v>14</v>
      </c>
      <c r="P46" s="64"/>
      <c r="Q46" s="64">
        <v>0</v>
      </c>
      <c r="R46" s="64"/>
      <c r="S46" s="64"/>
      <c r="T46" s="15">
        <v>553</v>
      </c>
      <c r="V46" s="2">
        <v>41</v>
      </c>
      <c r="W46" s="15">
        <v>359</v>
      </c>
      <c r="X46" s="15">
        <v>25</v>
      </c>
    </row>
    <row r="47" spans="1:24" ht="15.75">
      <c r="A47" s="2">
        <v>43</v>
      </c>
      <c r="B47" s="15">
        <v>587</v>
      </c>
      <c r="C47" s="17">
        <f t="shared" si="0"/>
        <v>98</v>
      </c>
      <c r="D47" s="17">
        <f t="shared" si="1"/>
        <v>2</v>
      </c>
      <c r="F47" s="23">
        <v>3</v>
      </c>
      <c r="G47" s="2">
        <v>23</v>
      </c>
      <c r="H47" s="26">
        <v>2</v>
      </c>
      <c r="I47" s="26">
        <v>24</v>
      </c>
      <c r="J47" s="2">
        <v>15</v>
      </c>
      <c r="K47" s="59">
        <v>2</v>
      </c>
      <c r="L47" s="24">
        <v>1</v>
      </c>
      <c r="M47" s="13">
        <v>25</v>
      </c>
      <c r="N47" s="63">
        <f>ЦФКСиЗ!D47</f>
        <v>2</v>
      </c>
      <c r="O47" s="63">
        <v>19</v>
      </c>
      <c r="P47" s="64"/>
      <c r="Q47" s="64">
        <v>5</v>
      </c>
      <c r="R47" s="64"/>
      <c r="S47" s="64"/>
      <c r="T47" s="15">
        <v>587</v>
      </c>
      <c r="V47" s="2">
        <v>43</v>
      </c>
      <c r="W47" s="15">
        <v>312</v>
      </c>
      <c r="X47" s="15">
        <v>24</v>
      </c>
    </row>
    <row r="48" spans="1:24" ht="15.75">
      <c r="A48" s="2">
        <v>44</v>
      </c>
      <c r="B48" s="15">
        <v>603</v>
      </c>
      <c r="C48" s="17">
        <f t="shared" si="0"/>
        <v>83</v>
      </c>
      <c r="D48" s="17">
        <f t="shared" si="1"/>
        <v>3</v>
      </c>
      <c r="F48" s="23">
        <v>4</v>
      </c>
      <c r="G48" s="2">
        <v>22</v>
      </c>
      <c r="H48" s="26">
        <v>3</v>
      </c>
      <c r="I48" s="26">
        <v>23</v>
      </c>
      <c r="J48" s="2">
        <v>3</v>
      </c>
      <c r="K48" s="59">
        <v>4</v>
      </c>
      <c r="L48" s="24">
        <v>9</v>
      </c>
      <c r="M48" s="13">
        <v>18</v>
      </c>
      <c r="N48" s="63">
        <f>ЦФКСиЗ!D48</f>
        <v>9</v>
      </c>
      <c r="O48" s="63">
        <v>14</v>
      </c>
      <c r="P48" s="64"/>
      <c r="Q48" s="64">
        <v>2</v>
      </c>
      <c r="R48" s="64"/>
      <c r="S48" s="64"/>
      <c r="T48" s="15">
        <v>603</v>
      </c>
      <c r="V48" s="2">
        <v>44</v>
      </c>
      <c r="W48" s="15">
        <v>295</v>
      </c>
      <c r="X48" s="15">
        <v>20</v>
      </c>
    </row>
  </sheetData>
  <sheetProtection/>
  <autoFilter ref="A4:X48"/>
  <mergeCells count="19">
    <mergeCell ref="A3:A4"/>
    <mergeCell ref="B3:B4"/>
    <mergeCell ref="C3:D3"/>
    <mergeCell ref="F3:G3"/>
    <mergeCell ref="H3:I3"/>
    <mergeCell ref="A1:Q1"/>
    <mergeCell ref="F2:G2"/>
    <mergeCell ref="H2:I2"/>
    <mergeCell ref="J2:K2"/>
    <mergeCell ref="L2:M2"/>
    <mergeCell ref="N2:O2"/>
    <mergeCell ref="P2:Q2"/>
    <mergeCell ref="J3:K3"/>
    <mergeCell ref="R2:S2"/>
    <mergeCell ref="R3:S3"/>
    <mergeCell ref="L3:M3"/>
    <mergeCell ref="V3:X3"/>
    <mergeCell ref="N3:O3"/>
    <mergeCell ref="P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A1">
      <selection activeCell="O23" sqref="O23"/>
    </sheetView>
  </sheetViews>
  <sheetFormatPr defaultColWidth="9.140625" defaultRowHeight="15"/>
  <cols>
    <col min="3" max="3" width="10.57421875" style="0" customWidth="1"/>
    <col min="5" max="5" width="32.421875" style="0" customWidth="1"/>
    <col min="7" max="7" width="21.28125" style="0" customWidth="1"/>
    <col min="10" max="10" width="12.421875" style="0" customWidth="1"/>
    <col min="13" max="13" width="17.421875" style="0" customWidth="1"/>
    <col min="15" max="15" width="35.00390625" style="0" customWidth="1"/>
  </cols>
  <sheetData>
    <row r="1" spans="1:28" ht="21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5:28" ht="15">
      <c r="E2" s="77">
        <v>1</v>
      </c>
      <c r="F2" s="77"/>
      <c r="G2" s="78">
        <v>2</v>
      </c>
      <c r="H2" s="78"/>
      <c r="I2" s="77">
        <v>3</v>
      </c>
      <c r="J2" s="77"/>
      <c r="K2" s="78">
        <v>4</v>
      </c>
      <c r="L2" s="78"/>
      <c r="M2" s="77">
        <v>5</v>
      </c>
      <c r="N2" s="77"/>
      <c r="O2" s="78">
        <v>6</v>
      </c>
      <c r="P2" s="78"/>
      <c r="Q2" s="77">
        <v>7</v>
      </c>
      <c r="R2" s="77"/>
      <c r="S2" s="78">
        <v>8</v>
      </c>
      <c r="T2" s="78"/>
      <c r="U2" s="77">
        <v>9</v>
      </c>
      <c r="V2" s="77"/>
      <c r="W2" s="78">
        <v>10</v>
      </c>
      <c r="X2" s="78"/>
      <c r="Y2" s="77">
        <v>11</v>
      </c>
      <c r="Z2" s="77"/>
      <c r="AA2" s="78">
        <v>12</v>
      </c>
      <c r="AB2" s="78"/>
    </row>
    <row r="3" spans="1:28" ht="39" customHeight="1">
      <c r="A3" s="77" t="s">
        <v>23</v>
      </c>
      <c r="B3" s="77" t="s">
        <v>22</v>
      </c>
      <c r="C3" s="83" t="s">
        <v>35</v>
      </c>
      <c r="E3" s="82" t="s">
        <v>159</v>
      </c>
      <c r="F3" s="77"/>
      <c r="G3" s="78" t="s">
        <v>166</v>
      </c>
      <c r="H3" s="78"/>
      <c r="I3" s="82" t="s">
        <v>171</v>
      </c>
      <c r="J3" s="77"/>
      <c r="K3" s="78" t="s">
        <v>175</v>
      </c>
      <c r="L3" s="78"/>
      <c r="M3" s="82" t="s">
        <v>179</v>
      </c>
      <c r="N3" s="77"/>
      <c r="O3" s="85" t="s">
        <v>182</v>
      </c>
      <c r="P3" s="86"/>
      <c r="Q3" s="77"/>
      <c r="R3" s="77"/>
      <c r="S3" s="78"/>
      <c r="T3" s="78"/>
      <c r="U3" s="77"/>
      <c r="V3" s="77"/>
      <c r="W3" s="78"/>
      <c r="X3" s="78"/>
      <c r="Y3" s="77"/>
      <c r="Z3" s="77"/>
      <c r="AA3" s="78"/>
      <c r="AB3" s="78"/>
    </row>
    <row r="4" spans="1:28" ht="15">
      <c r="A4" s="77"/>
      <c r="B4" s="77"/>
      <c r="C4" s="84"/>
      <c r="E4" s="9" t="s">
        <v>48</v>
      </c>
      <c r="F4" s="9" t="s">
        <v>35</v>
      </c>
      <c r="G4" s="14" t="s">
        <v>48</v>
      </c>
      <c r="H4" s="14" t="s">
        <v>35</v>
      </c>
      <c r="I4" s="9" t="s">
        <v>48</v>
      </c>
      <c r="J4" s="9" t="s">
        <v>35</v>
      </c>
      <c r="K4" s="14" t="s">
        <v>48</v>
      </c>
      <c r="L4" s="14" t="s">
        <v>35</v>
      </c>
      <c r="M4" s="9" t="s">
        <v>48</v>
      </c>
      <c r="N4" s="9" t="s">
        <v>35</v>
      </c>
      <c r="O4" s="14" t="s">
        <v>48</v>
      </c>
      <c r="P4" s="14" t="s">
        <v>35</v>
      </c>
      <c r="Q4" s="9" t="s">
        <v>48</v>
      </c>
      <c r="R4" s="9" t="s">
        <v>35</v>
      </c>
      <c r="S4" s="14" t="s">
        <v>48</v>
      </c>
      <c r="T4" s="14" t="s">
        <v>35</v>
      </c>
      <c r="U4" s="9" t="s">
        <v>48</v>
      </c>
      <c r="V4" s="9" t="s">
        <v>35</v>
      </c>
      <c r="W4" s="14" t="s">
        <v>48</v>
      </c>
      <c r="X4" s="14" t="s">
        <v>35</v>
      </c>
      <c r="Y4" s="9" t="s">
        <v>48</v>
      </c>
      <c r="Z4" s="9" t="s">
        <v>35</v>
      </c>
      <c r="AA4" s="14" t="s">
        <v>48</v>
      </c>
      <c r="AB4" s="14" t="s">
        <v>35</v>
      </c>
    </row>
    <row r="5" spans="1:28" ht="15.75">
      <c r="A5" s="2">
        <v>1</v>
      </c>
      <c r="B5" s="15">
        <v>8</v>
      </c>
      <c r="C5" s="12">
        <f>F5+H5+J5+L5+N5+P5+R5+T5+V5+X5+Z5+AB5</f>
        <v>0</v>
      </c>
      <c r="E5" s="2"/>
      <c r="F5" s="2"/>
      <c r="G5" s="13"/>
      <c r="H5" s="13"/>
      <c r="I5" s="2"/>
      <c r="J5" s="2"/>
      <c r="K5" s="13"/>
      <c r="L5" s="13"/>
      <c r="M5" s="2"/>
      <c r="N5" s="2"/>
      <c r="O5" s="13"/>
      <c r="P5" s="13"/>
      <c r="Q5" s="2"/>
      <c r="R5" s="2"/>
      <c r="S5" s="13"/>
      <c r="T5" s="13"/>
      <c r="U5" s="2"/>
      <c r="V5" s="2"/>
      <c r="W5" s="13"/>
      <c r="X5" s="13"/>
      <c r="Y5" s="2"/>
      <c r="Z5" s="2"/>
      <c r="AA5" s="13"/>
      <c r="AB5" s="13"/>
    </row>
    <row r="6" spans="1:28" ht="15.75">
      <c r="A6" s="2">
        <v>2</v>
      </c>
      <c r="B6" s="15">
        <v>201</v>
      </c>
      <c r="C6" s="12">
        <f aca="true" t="shared" si="0" ref="C6:C48">F6+H6+J6+L6+N6+P6+R6+T6+V6+X6+Z6+AB6</f>
        <v>0</v>
      </c>
      <c r="E6" s="2"/>
      <c r="F6" s="2"/>
      <c r="G6" s="13"/>
      <c r="H6" s="13"/>
      <c r="I6" s="2"/>
      <c r="J6" s="2"/>
      <c r="K6" s="13"/>
      <c r="L6" s="13"/>
      <c r="M6" s="2"/>
      <c r="N6" s="2"/>
      <c r="O6" s="13"/>
      <c r="P6" s="13"/>
      <c r="Q6" s="2"/>
      <c r="R6" s="2"/>
      <c r="S6" s="13"/>
      <c r="T6" s="13"/>
      <c r="U6" s="2"/>
      <c r="V6" s="2"/>
      <c r="W6" s="13"/>
      <c r="X6" s="13"/>
      <c r="Y6" s="2"/>
      <c r="Z6" s="2"/>
      <c r="AA6" s="13"/>
      <c r="AB6" s="13"/>
    </row>
    <row r="7" spans="1:28" ht="15.75">
      <c r="A7" s="2">
        <v>3</v>
      </c>
      <c r="B7" s="15">
        <v>202</v>
      </c>
      <c r="C7" s="12">
        <f t="shared" si="0"/>
        <v>4</v>
      </c>
      <c r="E7" s="2"/>
      <c r="F7" s="2"/>
      <c r="G7" s="13"/>
      <c r="H7" s="13"/>
      <c r="I7" s="2"/>
      <c r="J7" s="2"/>
      <c r="K7" s="13"/>
      <c r="L7" s="13"/>
      <c r="M7" s="2" t="s">
        <v>180</v>
      </c>
      <c r="N7" s="2">
        <v>4</v>
      </c>
      <c r="O7" s="13"/>
      <c r="P7" s="13"/>
      <c r="Q7" s="2"/>
      <c r="R7" s="2"/>
      <c r="S7" s="13"/>
      <c r="T7" s="13"/>
      <c r="U7" s="2"/>
      <c r="V7" s="2"/>
      <c r="W7" s="13"/>
      <c r="X7" s="13"/>
      <c r="Y7" s="2"/>
      <c r="Z7" s="2"/>
      <c r="AA7" s="13"/>
      <c r="AB7" s="13"/>
    </row>
    <row r="8" spans="1:28" ht="15.75">
      <c r="A8" s="2">
        <v>4</v>
      </c>
      <c r="B8" s="15">
        <v>205</v>
      </c>
      <c r="C8" s="12">
        <f t="shared" si="0"/>
        <v>0</v>
      </c>
      <c r="E8" s="2"/>
      <c r="F8" s="2"/>
      <c r="G8" s="13"/>
      <c r="H8" s="13"/>
      <c r="I8" s="2"/>
      <c r="J8" s="2"/>
      <c r="K8" s="13"/>
      <c r="L8" s="13"/>
      <c r="M8" s="2"/>
      <c r="N8" s="2"/>
      <c r="O8" s="13"/>
      <c r="P8" s="13"/>
      <c r="Q8" s="2"/>
      <c r="R8" s="2"/>
      <c r="S8" s="13"/>
      <c r="T8" s="13"/>
      <c r="U8" s="2"/>
      <c r="V8" s="2"/>
      <c r="W8" s="13"/>
      <c r="X8" s="13"/>
      <c r="Y8" s="2"/>
      <c r="Z8" s="2"/>
      <c r="AA8" s="13"/>
      <c r="AB8" s="13"/>
    </row>
    <row r="9" spans="1:28" ht="15.75">
      <c r="A9" s="2">
        <v>5</v>
      </c>
      <c r="B9" s="15">
        <v>212</v>
      </c>
      <c r="C9" s="12">
        <f t="shared" si="0"/>
        <v>0</v>
      </c>
      <c r="E9" s="2"/>
      <c r="F9" s="2"/>
      <c r="G9" s="13"/>
      <c r="H9" s="13"/>
      <c r="I9" s="2"/>
      <c r="J9" s="2"/>
      <c r="K9" s="13"/>
      <c r="L9" s="13"/>
      <c r="M9" s="2"/>
      <c r="N9" s="2"/>
      <c r="O9" s="13"/>
      <c r="P9" s="13"/>
      <c r="Q9" s="2"/>
      <c r="R9" s="2"/>
      <c r="S9" s="13"/>
      <c r="T9" s="13"/>
      <c r="U9" s="2"/>
      <c r="V9" s="2"/>
      <c r="W9" s="13"/>
      <c r="X9" s="13"/>
      <c r="Y9" s="2"/>
      <c r="Z9" s="2"/>
      <c r="AA9" s="13"/>
      <c r="AB9" s="13"/>
    </row>
    <row r="10" spans="1:28" ht="15.75">
      <c r="A10" s="2">
        <v>6</v>
      </c>
      <c r="B10" s="15">
        <v>213</v>
      </c>
      <c r="C10" s="12">
        <f t="shared" si="0"/>
        <v>1</v>
      </c>
      <c r="E10" s="2"/>
      <c r="F10" s="2"/>
      <c r="G10" s="13" t="s">
        <v>169</v>
      </c>
      <c r="H10" s="13">
        <v>1</v>
      </c>
      <c r="I10" s="2"/>
      <c r="J10" s="2"/>
      <c r="K10" s="13"/>
      <c r="L10" s="13"/>
      <c r="M10" s="2"/>
      <c r="N10" s="2"/>
      <c r="O10" s="13"/>
      <c r="P10" s="13"/>
      <c r="Q10" s="2"/>
      <c r="R10" s="2"/>
      <c r="S10" s="13"/>
      <c r="T10" s="13"/>
      <c r="U10" s="2"/>
      <c r="V10" s="2"/>
      <c r="W10" s="13"/>
      <c r="X10" s="13"/>
      <c r="Y10" s="2"/>
      <c r="Z10" s="2"/>
      <c r="AA10" s="13"/>
      <c r="AB10" s="13"/>
    </row>
    <row r="11" spans="1:28" ht="15.75">
      <c r="A11" s="2">
        <v>7</v>
      </c>
      <c r="B11" s="15">
        <v>215</v>
      </c>
      <c r="C11" s="12">
        <f t="shared" si="0"/>
        <v>0</v>
      </c>
      <c r="E11" s="2"/>
      <c r="F11" s="2"/>
      <c r="G11" s="13"/>
      <c r="H11" s="13"/>
      <c r="I11" s="2"/>
      <c r="J11" s="2"/>
      <c r="K11" s="13"/>
      <c r="L11" s="13"/>
      <c r="M11" s="2"/>
      <c r="N11" s="2"/>
      <c r="O11" s="13"/>
      <c r="P11" s="13"/>
      <c r="Q11" s="2"/>
      <c r="R11" s="2"/>
      <c r="S11" s="13"/>
      <c r="T11" s="13"/>
      <c r="U11" s="2"/>
      <c r="V11" s="2"/>
      <c r="W11" s="13"/>
      <c r="X11" s="13"/>
      <c r="Y11" s="2"/>
      <c r="Z11" s="2"/>
      <c r="AA11" s="13"/>
      <c r="AB11" s="13"/>
    </row>
    <row r="12" spans="1:28" ht="15.75">
      <c r="A12" s="2">
        <v>8</v>
      </c>
      <c r="B12" s="15">
        <v>218</v>
      </c>
      <c r="C12" s="12">
        <f t="shared" si="0"/>
        <v>0</v>
      </c>
      <c r="E12" s="2"/>
      <c r="F12" s="2"/>
      <c r="G12" s="13"/>
      <c r="H12" s="13"/>
      <c r="I12" s="2"/>
      <c r="J12" s="2"/>
      <c r="K12" s="13"/>
      <c r="L12" s="13"/>
      <c r="M12" s="2"/>
      <c r="N12" s="2"/>
      <c r="O12" s="13"/>
      <c r="P12" s="13"/>
      <c r="Q12" s="2"/>
      <c r="R12" s="2"/>
      <c r="S12" s="13"/>
      <c r="T12" s="13"/>
      <c r="U12" s="2"/>
      <c r="V12" s="2"/>
      <c r="W12" s="13"/>
      <c r="X12" s="13"/>
      <c r="Y12" s="2"/>
      <c r="Z12" s="2"/>
      <c r="AA12" s="13"/>
      <c r="AB12" s="13"/>
    </row>
    <row r="13" spans="1:28" ht="15.75">
      <c r="A13" s="2">
        <v>9</v>
      </c>
      <c r="B13" s="15">
        <v>226</v>
      </c>
      <c r="C13" s="12">
        <f t="shared" si="0"/>
        <v>0</v>
      </c>
      <c r="E13" s="2"/>
      <c r="F13" s="2"/>
      <c r="G13" s="13"/>
      <c r="H13" s="13"/>
      <c r="I13" s="2"/>
      <c r="J13" s="2"/>
      <c r="K13" s="13"/>
      <c r="L13" s="13"/>
      <c r="M13" s="2"/>
      <c r="N13" s="2"/>
      <c r="O13" s="13"/>
      <c r="P13" s="13"/>
      <c r="Q13" s="2"/>
      <c r="R13" s="2"/>
      <c r="S13" s="13"/>
      <c r="T13" s="13"/>
      <c r="U13" s="2"/>
      <c r="V13" s="2"/>
      <c r="W13" s="13"/>
      <c r="X13" s="13"/>
      <c r="Y13" s="2"/>
      <c r="Z13" s="2"/>
      <c r="AA13" s="13"/>
      <c r="AB13" s="13"/>
    </row>
    <row r="14" spans="1:28" ht="15.75">
      <c r="A14" s="2">
        <v>10</v>
      </c>
      <c r="B14" s="15">
        <v>227</v>
      </c>
      <c r="C14" s="12">
        <f t="shared" si="0"/>
        <v>0</v>
      </c>
      <c r="E14" s="2"/>
      <c r="F14" s="2"/>
      <c r="G14" s="13"/>
      <c r="H14" s="13"/>
      <c r="I14" s="2"/>
      <c r="J14" s="2"/>
      <c r="K14" s="13"/>
      <c r="L14" s="13"/>
      <c r="M14" s="2"/>
      <c r="N14" s="2"/>
      <c r="O14" s="13"/>
      <c r="P14" s="13"/>
      <c r="Q14" s="2"/>
      <c r="R14" s="2"/>
      <c r="S14" s="13"/>
      <c r="T14" s="13"/>
      <c r="U14" s="2"/>
      <c r="V14" s="2"/>
      <c r="W14" s="13"/>
      <c r="X14" s="13"/>
      <c r="Y14" s="2"/>
      <c r="Z14" s="2"/>
      <c r="AA14" s="13"/>
      <c r="AB14" s="13"/>
    </row>
    <row r="15" spans="1:28" ht="15.75">
      <c r="A15" s="2">
        <v>11</v>
      </c>
      <c r="B15" s="15">
        <v>230</v>
      </c>
      <c r="C15" s="12">
        <f t="shared" si="0"/>
        <v>4</v>
      </c>
      <c r="E15" s="2" t="s">
        <v>161</v>
      </c>
      <c r="F15" s="2">
        <v>1</v>
      </c>
      <c r="G15" s="13" t="s">
        <v>169</v>
      </c>
      <c r="H15" s="13">
        <v>1</v>
      </c>
      <c r="I15" s="2"/>
      <c r="J15" s="2"/>
      <c r="K15" s="13" t="s">
        <v>176</v>
      </c>
      <c r="L15" s="13">
        <v>2</v>
      </c>
      <c r="M15" s="2"/>
      <c r="N15" s="2"/>
      <c r="O15" s="13"/>
      <c r="P15" s="13"/>
      <c r="Q15" s="2"/>
      <c r="R15" s="2"/>
      <c r="S15" s="13"/>
      <c r="T15" s="13"/>
      <c r="U15" s="2"/>
      <c r="V15" s="2"/>
      <c r="W15" s="13"/>
      <c r="X15" s="13"/>
      <c r="Y15" s="2"/>
      <c r="Z15" s="2"/>
      <c r="AA15" s="13"/>
      <c r="AB15" s="13"/>
    </row>
    <row r="16" spans="1:28" ht="15.75">
      <c r="A16" s="2">
        <v>12</v>
      </c>
      <c r="B16" s="15">
        <v>236</v>
      </c>
      <c r="C16" s="12">
        <f t="shared" si="0"/>
        <v>0</v>
      </c>
      <c r="E16" s="2"/>
      <c r="F16" s="2"/>
      <c r="G16" s="13"/>
      <c r="H16" s="13"/>
      <c r="I16" s="2"/>
      <c r="J16" s="2"/>
      <c r="K16" s="13"/>
      <c r="L16" s="13"/>
      <c r="M16" s="2"/>
      <c r="N16" s="2"/>
      <c r="O16" s="13"/>
      <c r="P16" s="13"/>
      <c r="Q16" s="2"/>
      <c r="R16" s="2"/>
      <c r="S16" s="13"/>
      <c r="T16" s="13"/>
      <c r="U16" s="2"/>
      <c r="V16" s="2"/>
      <c r="W16" s="13"/>
      <c r="X16" s="13"/>
      <c r="Y16" s="2"/>
      <c r="Z16" s="2"/>
      <c r="AA16" s="13"/>
      <c r="AB16" s="13"/>
    </row>
    <row r="17" spans="1:28" ht="15.75">
      <c r="A17" s="2">
        <v>13</v>
      </c>
      <c r="B17" s="15">
        <v>292</v>
      </c>
      <c r="C17" s="12">
        <f t="shared" si="0"/>
        <v>2</v>
      </c>
      <c r="E17" s="2"/>
      <c r="F17" s="2"/>
      <c r="G17" s="13" t="s">
        <v>169</v>
      </c>
      <c r="H17" s="13">
        <v>1</v>
      </c>
      <c r="I17" s="2" t="s">
        <v>143</v>
      </c>
      <c r="J17" s="2">
        <v>1</v>
      </c>
      <c r="K17" s="13"/>
      <c r="L17" s="13"/>
      <c r="M17" s="2"/>
      <c r="N17" s="2"/>
      <c r="O17" s="13"/>
      <c r="P17" s="13"/>
      <c r="Q17" s="2"/>
      <c r="R17" s="2"/>
      <c r="S17" s="13"/>
      <c r="T17" s="13"/>
      <c r="U17" s="2"/>
      <c r="V17" s="2"/>
      <c r="W17" s="13"/>
      <c r="X17" s="13"/>
      <c r="Y17" s="2"/>
      <c r="Z17" s="2"/>
      <c r="AA17" s="13"/>
      <c r="AB17" s="13"/>
    </row>
    <row r="18" spans="1:28" ht="15.75">
      <c r="A18" s="2">
        <v>14</v>
      </c>
      <c r="B18" s="15">
        <v>295</v>
      </c>
      <c r="C18" s="12">
        <f t="shared" si="0"/>
        <v>0</v>
      </c>
      <c r="E18" s="2"/>
      <c r="F18" s="2"/>
      <c r="G18" s="13"/>
      <c r="H18" s="13"/>
      <c r="I18" s="2"/>
      <c r="J18" s="2"/>
      <c r="K18" s="13"/>
      <c r="L18" s="13"/>
      <c r="M18" s="2"/>
      <c r="N18" s="2"/>
      <c r="O18" s="13"/>
      <c r="P18" s="13"/>
      <c r="Q18" s="2"/>
      <c r="R18" s="2"/>
      <c r="S18" s="13"/>
      <c r="T18" s="13"/>
      <c r="U18" s="2"/>
      <c r="V18" s="2"/>
      <c r="W18" s="13"/>
      <c r="X18" s="13"/>
      <c r="Y18" s="2"/>
      <c r="Z18" s="2"/>
      <c r="AA18" s="13"/>
      <c r="AB18" s="13"/>
    </row>
    <row r="19" spans="1:28" ht="15.75">
      <c r="A19" s="2">
        <v>15</v>
      </c>
      <c r="B19" s="15">
        <v>296</v>
      </c>
      <c r="C19" s="12">
        <f t="shared" si="0"/>
        <v>0</v>
      </c>
      <c r="E19" s="2"/>
      <c r="F19" s="2"/>
      <c r="G19" s="13"/>
      <c r="H19" s="13"/>
      <c r="I19" s="2"/>
      <c r="J19" s="2"/>
      <c r="K19" s="13"/>
      <c r="L19" s="13"/>
      <c r="M19" s="2"/>
      <c r="N19" s="2"/>
      <c r="O19" s="13"/>
      <c r="P19" s="13"/>
      <c r="Q19" s="2"/>
      <c r="R19" s="2"/>
      <c r="S19" s="13"/>
      <c r="T19" s="13"/>
      <c r="U19" s="2"/>
      <c r="V19" s="2"/>
      <c r="W19" s="13"/>
      <c r="X19" s="13"/>
      <c r="Y19" s="2"/>
      <c r="Z19" s="2"/>
      <c r="AA19" s="13"/>
      <c r="AB19" s="13"/>
    </row>
    <row r="20" spans="1:28" ht="15.75">
      <c r="A20" s="2">
        <v>16</v>
      </c>
      <c r="B20" s="15">
        <v>298</v>
      </c>
      <c r="C20" s="12">
        <f t="shared" si="0"/>
        <v>2</v>
      </c>
      <c r="E20" s="2"/>
      <c r="F20" s="2"/>
      <c r="G20" s="13" t="s">
        <v>168</v>
      </c>
      <c r="H20" s="13">
        <v>2</v>
      </c>
      <c r="I20" s="2"/>
      <c r="J20" s="2"/>
      <c r="K20" s="13"/>
      <c r="L20" s="13"/>
      <c r="M20" s="2"/>
      <c r="N20" s="2"/>
      <c r="O20" s="13"/>
      <c r="P20" s="13"/>
      <c r="Q20" s="2"/>
      <c r="R20" s="2"/>
      <c r="S20" s="13"/>
      <c r="T20" s="13"/>
      <c r="U20" s="2"/>
      <c r="V20" s="2"/>
      <c r="W20" s="13"/>
      <c r="X20" s="13"/>
      <c r="Y20" s="2"/>
      <c r="Z20" s="2"/>
      <c r="AA20" s="13"/>
      <c r="AB20" s="13"/>
    </row>
    <row r="21" spans="1:28" ht="15.75">
      <c r="A21" s="2">
        <v>17</v>
      </c>
      <c r="B21" s="15">
        <v>299</v>
      </c>
      <c r="C21" s="12">
        <f t="shared" si="0"/>
        <v>2</v>
      </c>
      <c r="E21" s="2"/>
      <c r="F21" s="2"/>
      <c r="G21" s="13" t="s">
        <v>168</v>
      </c>
      <c r="H21" s="13">
        <v>2</v>
      </c>
      <c r="I21" s="2"/>
      <c r="J21" s="2"/>
      <c r="K21" s="13"/>
      <c r="L21" s="13"/>
      <c r="M21" s="2"/>
      <c r="N21" s="2"/>
      <c r="O21" s="13"/>
      <c r="P21" s="13"/>
      <c r="Q21" s="2"/>
      <c r="R21" s="2"/>
      <c r="S21" s="13"/>
      <c r="T21" s="13"/>
      <c r="U21" s="2"/>
      <c r="V21" s="2"/>
      <c r="W21" s="13"/>
      <c r="X21" s="13"/>
      <c r="Y21" s="2"/>
      <c r="Z21" s="2"/>
      <c r="AA21" s="13"/>
      <c r="AB21" s="13"/>
    </row>
    <row r="22" spans="1:28" ht="15.75">
      <c r="A22" s="2">
        <v>18</v>
      </c>
      <c r="B22" s="15">
        <v>301</v>
      </c>
      <c r="C22" s="12">
        <f t="shared" si="0"/>
        <v>0</v>
      </c>
      <c r="E22" s="2"/>
      <c r="F22" s="2"/>
      <c r="G22" s="13"/>
      <c r="H22" s="13"/>
      <c r="I22" s="2"/>
      <c r="J22" s="2"/>
      <c r="K22" s="13"/>
      <c r="L22" s="13"/>
      <c r="M22" s="2"/>
      <c r="N22" s="2"/>
      <c r="O22" s="13"/>
      <c r="P22" s="13"/>
      <c r="Q22" s="2"/>
      <c r="R22" s="2"/>
      <c r="S22" s="13"/>
      <c r="T22" s="13"/>
      <c r="U22" s="2"/>
      <c r="V22" s="2"/>
      <c r="W22" s="13"/>
      <c r="X22" s="13"/>
      <c r="Y22" s="2"/>
      <c r="Z22" s="2"/>
      <c r="AA22" s="13"/>
      <c r="AB22" s="13"/>
    </row>
    <row r="23" spans="1:28" ht="15.75">
      <c r="A23" s="2">
        <v>19</v>
      </c>
      <c r="B23" s="15">
        <v>302</v>
      </c>
      <c r="C23" s="12">
        <f t="shared" si="0"/>
        <v>3</v>
      </c>
      <c r="E23" s="2"/>
      <c r="F23" s="2"/>
      <c r="G23" s="13"/>
      <c r="H23" s="13"/>
      <c r="I23" s="2"/>
      <c r="J23" s="2"/>
      <c r="K23" s="13"/>
      <c r="L23" s="13"/>
      <c r="M23" s="2"/>
      <c r="N23" s="2"/>
      <c r="O23" s="13" t="s">
        <v>185</v>
      </c>
      <c r="P23" s="13">
        <v>3</v>
      </c>
      <c r="Q23" s="2"/>
      <c r="R23" s="2"/>
      <c r="S23" s="13"/>
      <c r="T23" s="13"/>
      <c r="U23" s="2"/>
      <c r="V23" s="2"/>
      <c r="W23" s="13"/>
      <c r="X23" s="13"/>
      <c r="Y23" s="2"/>
      <c r="Z23" s="2"/>
      <c r="AA23" s="13"/>
      <c r="AB23" s="13"/>
    </row>
    <row r="24" spans="1:28" ht="15.75">
      <c r="A24" s="2">
        <v>20</v>
      </c>
      <c r="B24" s="15">
        <v>303</v>
      </c>
      <c r="C24" s="12">
        <f t="shared" si="0"/>
        <v>17</v>
      </c>
      <c r="E24" s="2" t="s">
        <v>160</v>
      </c>
      <c r="F24" s="2">
        <v>6</v>
      </c>
      <c r="G24" s="13" t="s">
        <v>167</v>
      </c>
      <c r="H24" s="13">
        <v>4</v>
      </c>
      <c r="I24" s="2" t="s">
        <v>172</v>
      </c>
      <c r="J24" s="2">
        <v>2</v>
      </c>
      <c r="K24" s="13" t="s">
        <v>177</v>
      </c>
      <c r="L24" s="13">
        <v>2</v>
      </c>
      <c r="M24" s="2"/>
      <c r="N24" s="2"/>
      <c r="O24" s="13" t="s">
        <v>186</v>
      </c>
      <c r="P24" s="13">
        <v>3</v>
      </c>
      <c r="Q24" s="2"/>
      <c r="R24" s="2"/>
      <c r="S24" s="13"/>
      <c r="T24" s="13"/>
      <c r="U24" s="2"/>
      <c r="V24" s="2"/>
      <c r="W24" s="13"/>
      <c r="X24" s="13"/>
      <c r="Y24" s="2"/>
      <c r="Z24" s="2"/>
      <c r="AA24" s="13"/>
      <c r="AB24" s="13"/>
    </row>
    <row r="25" spans="1:28" ht="15.75">
      <c r="A25" s="2">
        <v>21</v>
      </c>
      <c r="B25" s="15">
        <v>305</v>
      </c>
      <c r="C25" s="12">
        <f t="shared" si="0"/>
        <v>3</v>
      </c>
      <c r="E25" s="2" t="s">
        <v>162</v>
      </c>
      <c r="F25" s="2">
        <v>3</v>
      </c>
      <c r="G25" s="13"/>
      <c r="H25" s="13"/>
      <c r="I25" s="2"/>
      <c r="J25" s="2"/>
      <c r="K25" s="13"/>
      <c r="L25" s="13"/>
      <c r="M25" s="2"/>
      <c r="N25" s="2"/>
      <c r="O25" s="13"/>
      <c r="P25" s="13"/>
      <c r="Q25" s="2"/>
      <c r="R25" s="2"/>
      <c r="S25" s="13"/>
      <c r="T25" s="13"/>
      <c r="U25" s="2"/>
      <c r="V25" s="2"/>
      <c r="W25" s="13"/>
      <c r="X25" s="13"/>
      <c r="Y25" s="2"/>
      <c r="Z25" s="2"/>
      <c r="AA25" s="13"/>
      <c r="AB25" s="13"/>
    </row>
    <row r="26" spans="1:28" ht="15.75">
      <c r="A26" s="2">
        <v>22</v>
      </c>
      <c r="B26" s="15">
        <v>310</v>
      </c>
      <c r="C26" s="12">
        <f t="shared" si="0"/>
        <v>0</v>
      </c>
      <c r="E26" s="2"/>
      <c r="F26" s="2"/>
      <c r="G26" s="13"/>
      <c r="H26" s="13"/>
      <c r="I26" s="2"/>
      <c r="J26" s="2"/>
      <c r="K26" s="13"/>
      <c r="L26" s="13"/>
      <c r="M26" s="2"/>
      <c r="N26" s="2"/>
      <c r="O26" s="13"/>
      <c r="P26" s="13"/>
      <c r="Q26" s="2"/>
      <c r="R26" s="2"/>
      <c r="S26" s="13"/>
      <c r="T26" s="13"/>
      <c r="U26" s="2"/>
      <c r="V26" s="2"/>
      <c r="W26" s="13"/>
      <c r="X26" s="13"/>
      <c r="Y26" s="2"/>
      <c r="Z26" s="2"/>
      <c r="AA26" s="13"/>
      <c r="AB26" s="13"/>
    </row>
    <row r="27" spans="1:28" ht="15.75">
      <c r="A27" s="2">
        <v>23</v>
      </c>
      <c r="B27" s="15">
        <v>311</v>
      </c>
      <c r="C27" s="12">
        <f t="shared" si="0"/>
        <v>1</v>
      </c>
      <c r="E27" s="2"/>
      <c r="F27" s="2"/>
      <c r="G27" s="13" t="s">
        <v>170</v>
      </c>
      <c r="H27" s="13">
        <v>1</v>
      </c>
      <c r="I27" s="2"/>
      <c r="J27" s="2"/>
      <c r="K27" s="13"/>
      <c r="L27" s="13"/>
      <c r="M27" s="2"/>
      <c r="N27" s="2"/>
      <c r="O27" s="13"/>
      <c r="P27" s="13"/>
      <c r="Q27" s="2"/>
      <c r="R27" s="2"/>
      <c r="S27" s="13"/>
      <c r="T27" s="13"/>
      <c r="U27" s="2"/>
      <c r="V27" s="2"/>
      <c r="W27" s="13"/>
      <c r="X27" s="13"/>
      <c r="Y27" s="2"/>
      <c r="Z27" s="2"/>
      <c r="AA27" s="13"/>
      <c r="AB27" s="13"/>
    </row>
    <row r="28" spans="1:28" ht="15.75">
      <c r="A28" s="2">
        <v>24</v>
      </c>
      <c r="B28" s="15">
        <v>312</v>
      </c>
      <c r="C28" s="12">
        <f t="shared" si="0"/>
        <v>1</v>
      </c>
      <c r="E28" s="2"/>
      <c r="F28" s="2"/>
      <c r="G28" s="13"/>
      <c r="H28" s="13"/>
      <c r="I28" s="2"/>
      <c r="J28" s="2"/>
      <c r="K28" s="13"/>
      <c r="L28" s="13"/>
      <c r="M28" s="2"/>
      <c r="N28" s="2"/>
      <c r="O28" s="13" t="s">
        <v>187</v>
      </c>
      <c r="P28" s="13">
        <v>1</v>
      </c>
      <c r="Q28" s="2"/>
      <c r="R28" s="2"/>
      <c r="S28" s="13"/>
      <c r="T28" s="13"/>
      <c r="U28" s="2"/>
      <c r="V28" s="2"/>
      <c r="W28" s="13"/>
      <c r="X28" s="13"/>
      <c r="Y28" s="2"/>
      <c r="Z28" s="2"/>
      <c r="AA28" s="13"/>
      <c r="AB28" s="13"/>
    </row>
    <row r="29" spans="1:28" ht="15.75">
      <c r="A29" s="2">
        <v>25</v>
      </c>
      <c r="B29" s="15">
        <v>313</v>
      </c>
      <c r="C29" s="12">
        <f t="shared" si="0"/>
        <v>0</v>
      </c>
      <c r="E29" s="2"/>
      <c r="F29" s="2"/>
      <c r="G29" s="13"/>
      <c r="H29" s="13"/>
      <c r="I29" s="2"/>
      <c r="J29" s="2"/>
      <c r="K29" s="13"/>
      <c r="L29" s="13"/>
      <c r="M29" s="2"/>
      <c r="N29" s="2"/>
      <c r="O29" s="13"/>
      <c r="P29" s="13"/>
      <c r="Q29" s="2"/>
      <c r="R29" s="2"/>
      <c r="S29" s="13"/>
      <c r="T29" s="13"/>
      <c r="U29" s="2"/>
      <c r="V29" s="2"/>
      <c r="W29" s="13"/>
      <c r="X29" s="13"/>
      <c r="Y29" s="2"/>
      <c r="Z29" s="2"/>
      <c r="AA29" s="13"/>
      <c r="AB29" s="13"/>
    </row>
    <row r="30" spans="1:28" ht="15.75">
      <c r="A30" s="2">
        <v>26</v>
      </c>
      <c r="B30" s="15">
        <v>314</v>
      </c>
      <c r="C30" s="12">
        <f t="shared" si="0"/>
        <v>0</v>
      </c>
      <c r="E30" s="2"/>
      <c r="F30" s="2"/>
      <c r="G30" s="13"/>
      <c r="H30" s="13"/>
      <c r="I30" s="2"/>
      <c r="J30" s="2"/>
      <c r="K30" s="13"/>
      <c r="L30" s="13"/>
      <c r="M30" s="2"/>
      <c r="N30" s="2"/>
      <c r="O30" s="13"/>
      <c r="P30" s="13"/>
      <c r="Q30" s="2"/>
      <c r="R30" s="2"/>
      <c r="S30" s="13"/>
      <c r="T30" s="13"/>
      <c r="U30" s="2"/>
      <c r="V30" s="2"/>
      <c r="W30" s="13"/>
      <c r="X30" s="13"/>
      <c r="Y30" s="2"/>
      <c r="Z30" s="2"/>
      <c r="AA30" s="13"/>
      <c r="AB30" s="13"/>
    </row>
    <row r="31" spans="1:28" ht="15.75">
      <c r="A31" s="2">
        <v>27</v>
      </c>
      <c r="B31" s="15">
        <v>316</v>
      </c>
      <c r="C31" s="12">
        <f t="shared" si="0"/>
        <v>1</v>
      </c>
      <c r="E31" s="2"/>
      <c r="F31" s="2"/>
      <c r="G31" s="13"/>
      <c r="H31" s="13"/>
      <c r="I31" s="2" t="s">
        <v>173</v>
      </c>
      <c r="J31" s="2">
        <v>1</v>
      </c>
      <c r="K31" s="13"/>
      <c r="L31" s="13"/>
      <c r="M31" s="2"/>
      <c r="N31" s="2"/>
      <c r="O31" s="13"/>
      <c r="P31" s="13"/>
      <c r="Q31" s="2"/>
      <c r="R31" s="2"/>
      <c r="S31" s="13"/>
      <c r="T31" s="13"/>
      <c r="U31" s="2"/>
      <c r="V31" s="2"/>
      <c r="W31" s="13"/>
      <c r="X31" s="13"/>
      <c r="Y31" s="2"/>
      <c r="Z31" s="2"/>
      <c r="AA31" s="13"/>
      <c r="AB31" s="13"/>
    </row>
    <row r="32" spans="1:28" ht="15.75">
      <c r="A32" s="2">
        <v>28</v>
      </c>
      <c r="B32" s="15">
        <v>318</v>
      </c>
      <c r="C32" s="12">
        <f t="shared" si="0"/>
        <v>0</v>
      </c>
      <c r="E32" s="2"/>
      <c r="F32" s="2"/>
      <c r="G32" s="13"/>
      <c r="H32" s="13"/>
      <c r="I32" s="2"/>
      <c r="J32" s="2"/>
      <c r="K32" s="13"/>
      <c r="L32" s="13"/>
      <c r="M32" s="2"/>
      <c r="N32" s="2"/>
      <c r="O32" s="13"/>
      <c r="P32" s="13"/>
      <c r="Q32" s="2"/>
      <c r="R32" s="2"/>
      <c r="S32" s="13"/>
      <c r="T32" s="13"/>
      <c r="U32" s="2"/>
      <c r="V32" s="2"/>
      <c r="W32" s="13"/>
      <c r="X32" s="13"/>
      <c r="Y32" s="2"/>
      <c r="Z32" s="2"/>
      <c r="AA32" s="13"/>
      <c r="AB32" s="13"/>
    </row>
    <row r="33" spans="1:28" ht="15.75">
      <c r="A33" s="2">
        <v>29</v>
      </c>
      <c r="B33" s="15">
        <v>322</v>
      </c>
      <c r="C33" s="12">
        <f t="shared" si="0"/>
        <v>0</v>
      </c>
      <c r="E33" s="2"/>
      <c r="F33" s="2"/>
      <c r="G33" s="13"/>
      <c r="H33" s="13"/>
      <c r="I33" s="2"/>
      <c r="J33" s="2"/>
      <c r="K33" s="13"/>
      <c r="L33" s="13"/>
      <c r="M33" s="2"/>
      <c r="N33" s="2"/>
      <c r="O33" s="13"/>
      <c r="P33" s="13"/>
      <c r="Q33" s="2"/>
      <c r="R33" s="2"/>
      <c r="S33" s="13"/>
      <c r="T33" s="13"/>
      <c r="U33" s="2"/>
      <c r="V33" s="2"/>
      <c r="W33" s="13"/>
      <c r="X33" s="13"/>
      <c r="Y33" s="2"/>
      <c r="Z33" s="2"/>
      <c r="AA33" s="13"/>
      <c r="AB33" s="13"/>
    </row>
    <row r="34" spans="1:28" ht="15.75">
      <c r="A34" s="2">
        <v>30</v>
      </c>
      <c r="B34" s="15">
        <v>325</v>
      </c>
      <c r="C34" s="12">
        <f t="shared" si="0"/>
        <v>6</v>
      </c>
      <c r="E34" s="2" t="s">
        <v>164</v>
      </c>
      <c r="F34" s="2">
        <v>5</v>
      </c>
      <c r="G34" s="13"/>
      <c r="H34" s="13"/>
      <c r="I34" s="2"/>
      <c r="J34" s="2"/>
      <c r="K34" s="13"/>
      <c r="L34" s="13"/>
      <c r="M34" s="2" t="s">
        <v>181</v>
      </c>
      <c r="N34" s="2">
        <v>1</v>
      </c>
      <c r="O34" s="13"/>
      <c r="P34" s="13"/>
      <c r="Q34" s="2"/>
      <c r="R34" s="2"/>
      <c r="S34" s="13"/>
      <c r="T34" s="13"/>
      <c r="U34" s="2"/>
      <c r="V34" s="2"/>
      <c r="W34" s="13"/>
      <c r="X34" s="13"/>
      <c r="Y34" s="2"/>
      <c r="Z34" s="2"/>
      <c r="AA34" s="13"/>
      <c r="AB34" s="13"/>
    </row>
    <row r="35" spans="1:28" ht="15.75">
      <c r="A35" s="2">
        <v>31</v>
      </c>
      <c r="B35" s="15">
        <v>359</v>
      </c>
      <c r="C35" s="12">
        <f t="shared" si="0"/>
        <v>0</v>
      </c>
      <c r="E35" s="2"/>
      <c r="F35" s="2"/>
      <c r="G35" s="13"/>
      <c r="H35" s="13"/>
      <c r="I35" s="2"/>
      <c r="J35" s="2"/>
      <c r="K35" s="13"/>
      <c r="L35" s="13"/>
      <c r="M35" s="2"/>
      <c r="N35" s="2"/>
      <c r="O35" s="13"/>
      <c r="P35" s="13"/>
      <c r="Q35" s="2"/>
      <c r="R35" s="2"/>
      <c r="S35" s="13"/>
      <c r="T35" s="13"/>
      <c r="U35" s="2"/>
      <c r="V35" s="2"/>
      <c r="W35" s="13"/>
      <c r="X35" s="13"/>
      <c r="Y35" s="2"/>
      <c r="Z35" s="2"/>
      <c r="AA35" s="13"/>
      <c r="AB35" s="13"/>
    </row>
    <row r="36" spans="1:28" ht="15.75">
      <c r="A36" s="2">
        <v>32</v>
      </c>
      <c r="B36" s="15">
        <v>360</v>
      </c>
      <c r="C36" s="12">
        <f t="shared" si="0"/>
        <v>0</v>
      </c>
      <c r="E36" s="2"/>
      <c r="F36" s="2"/>
      <c r="G36" s="13"/>
      <c r="H36" s="13"/>
      <c r="I36" s="2"/>
      <c r="J36" s="2"/>
      <c r="K36" s="13"/>
      <c r="L36" s="13"/>
      <c r="M36" s="2"/>
      <c r="N36" s="2"/>
      <c r="O36" s="13"/>
      <c r="P36" s="13"/>
      <c r="Q36" s="2"/>
      <c r="R36" s="2"/>
      <c r="S36" s="13"/>
      <c r="T36" s="13"/>
      <c r="U36" s="2"/>
      <c r="V36" s="2"/>
      <c r="W36" s="13"/>
      <c r="X36" s="13"/>
      <c r="Y36" s="2"/>
      <c r="Z36" s="2"/>
      <c r="AA36" s="13"/>
      <c r="AB36" s="13"/>
    </row>
    <row r="37" spans="1:28" ht="15.75">
      <c r="A37" s="2">
        <v>33</v>
      </c>
      <c r="B37" s="15">
        <v>363</v>
      </c>
      <c r="C37" s="12">
        <f t="shared" si="0"/>
        <v>2</v>
      </c>
      <c r="E37" s="2"/>
      <c r="F37" s="2"/>
      <c r="G37" s="13"/>
      <c r="H37" s="13"/>
      <c r="I37" s="2"/>
      <c r="J37" s="2"/>
      <c r="K37" s="13" t="s">
        <v>178</v>
      </c>
      <c r="L37" s="13">
        <v>2</v>
      </c>
      <c r="M37" s="2"/>
      <c r="N37" s="2"/>
      <c r="O37" s="13"/>
      <c r="P37" s="13"/>
      <c r="Q37" s="2"/>
      <c r="R37" s="2"/>
      <c r="S37" s="13"/>
      <c r="T37" s="13"/>
      <c r="U37" s="2"/>
      <c r="V37" s="2"/>
      <c r="W37" s="13"/>
      <c r="X37" s="13"/>
      <c r="Y37" s="2"/>
      <c r="Z37" s="2"/>
      <c r="AA37" s="13"/>
      <c r="AB37" s="13"/>
    </row>
    <row r="38" spans="1:28" ht="15.75">
      <c r="A38" s="2">
        <v>34</v>
      </c>
      <c r="B38" s="15">
        <v>364</v>
      </c>
      <c r="C38" s="12">
        <f t="shared" si="0"/>
        <v>0</v>
      </c>
      <c r="E38" s="2"/>
      <c r="F38" s="2"/>
      <c r="G38" s="13"/>
      <c r="H38" s="13"/>
      <c r="I38" s="2"/>
      <c r="J38" s="2"/>
      <c r="K38" s="13"/>
      <c r="L38" s="13"/>
      <c r="M38" s="2"/>
      <c r="N38" s="2"/>
      <c r="O38" s="13"/>
      <c r="P38" s="13"/>
      <c r="Q38" s="2"/>
      <c r="R38" s="2"/>
      <c r="S38" s="13"/>
      <c r="T38" s="13"/>
      <c r="U38" s="2"/>
      <c r="V38" s="2"/>
      <c r="W38" s="13"/>
      <c r="X38" s="13"/>
      <c r="Y38" s="2"/>
      <c r="Z38" s="2"/>
      <c r="AA38" s="13"/>
      <c r="AB38" s="13"/>
    </row>
    <row r="39" spans="1:28" ht="15.75">
      <c r="A39" s="2">
        <v>35</v>
      </c>
      <c r="B39" s="15">
        <v>365</v>
      </c>
      <c r="C39" s="12">
        <f t="shared" si="0"/>
        <v>2</v>
      </c>
      <c r="E39" s="2"/>
      <c r="F39" s="2"/>
      <c r="G39" s="13" t="s">
        <v>168</v>
      </c>
      <c r="H39" s="13">
        <v>2</v>
      </c>
      <c r="I39" s="2"/>
      <c r="J39" s="2"/>
      <c r="K39" s="13"/>
      <c r="L39" s="13"/>
      <c r="M39" s="2"/>
      <c r="N39" s="2"/>
      <c r="O39" s="13"/>
      <c r="P39" s="13"/>
      <c r="Q39" s="2"/>
      <c r="R39" s="2"/>
      <c r="S39" s="13"/>
      <c r="T39" s="13"/>
      <c r="U39" s="2"/>
      <c r="V39" s="2"/>
      <c r="W39" s="13"/>
      <c r="X39" s="13"/>
      <c r="Y39" s="2"/>
      <c r="Z39" s="2"/>
      <c r="AA39" s="13"/>
      <c r="AB39" s="13"/>
    </row>
    <row r="40" spans="1:28" ht="15.75">
      <c r="A40" s="2">
        <v>36</v>
      </c>
      <c r="B40" s="15">
        <v>367</v>
      </c>
      <c r="C40" s="12">
        <f t="shared" si="0"/>
        <v>0</v>
      </c>
      <c r="E40" s="2"/>
      <c r="F40" s="2"/>
      <c r="G40" s="13"/>
      <c r="H40" s="13"/>
      <c r="I40" s="2"/>
      <c r="J40" s="2"/>
      <c r="K40" s="13"/>
      <c r="L40" s="13"/>
      <c r="M40" s="2"/>
      <c r="N40" s="2"/>
      <c r="O40" s="13"/>
      <c r="P40" s="13"/>
      <c r="Q40" s="2"/>
      <c r="R40" s="2"/>
      <c r="S40" s="13"/>
      <c r="T40" s="13"/>
      <c r="U40" s="2"/>
      <c r="V40" s="2"/>
      <c r="W40" s="13"/>
      <c r="X40" s="13"/>
      <c r="Y40" s="2"/>
      <c r="Z40" s="2"/>
      <c r="AA40" s="13"/>
      <c r="AB40" s="13"/>
    </row>
    <row r="41" spans="1:28" ht="15.75">
      <c r="A41" s="2">
        <v>37</v>
      </c>
      <c r="B41" s="15">
        <v>368</v>
      </c>
      <c r="C41" s="12">
        <f t="shared" si="0"/>
        <v>5</v>
      </c>
      <c r="E41" s="2" t="s">
        <v>163</v>
      </c>
      <c r="F41" s="2">
        <v>5</v>
      </c>
      <c r="G41" s="13"/>
      <c r="H41" s="13"/>
      <c r="I41" s="2"/>
      <c r="J41" s="2"/>
      <c r="K41" s="13"/>
      <c r="L41" s="13"/>
      <c r="M41" s="2"/>
      <c r="N41" s="2"/>
      <c r="O41" s="13"/>
      <c r="P41" s="13"/>
      <c r="Q41" s="2"/>
      <c r="R41" s="2"/>
      <c r="S41" s="13"/>
      <c r="T41" s="13"/>
      <c r="U41" s="2"/>
      <c r="V41" s="2"/>
      <c r="W41" s="13"/>
      <c r="X41" s="13"/>
      <c r="Y41" s="2"/>
      <c r="Z41" s="2"/>
      <c r="AA41" s="13"/>
      <c r="AB41" s="13"/>
    </row>
    <row r="42" spans="1:28" ht="15.75">
      <c r="A42" s="2">
        <v>38</v>
      </c>
      <c r="B42" s="15">
        <v>441</v>
      </c>
      <c r="C42" s="12">
        <f t="shared" si="0"/>
        <v>0</v>
      </c>
      <c r="E42" s="2"/>
      <c r="F42" s="2"/>
      <c r="G42" s="13"/>
      <c r="H42" s="13"/>
      <c r="I42" s="2"/>
      <c r="J42" s="2"/>
      <c r="K42" s="13"/>
      <c r="L42" s="13"/>
      <c r="M42" s="2"/>
      <c r="N42" s="2"/>
      <c r="O42" s="13"/>
      <c r="P42" s="13"/>
      <c r="Q42" s="2"/>
      <c r="R42" s="2"/>
      <c r="S42" s="13"/>
      <c r="T42" s="13"/>
      <c r="U42" s="2"/>
      <c r="V42" s="2"/>
      <c r="W42" s="13"/>
      <c r="X42" s="13"/>
      <c r="Y42" s="2"/>
      <c r="Z42" s="2"/>
      <c r="AA42" s="13"/>
      <c r="AB42" s="13"/>
    </row>
    <row r="43" spans="1:28" ht="15.75">
      <c r="A43" s="2">
        <v>39</v>
      </c>
      <c r="B43" s="15">
        <v>443</v>
      </c>
      <c r="C43" s="12">
        <f t="shared" si="0"/>
        <v>2</v>
      </c>
      <c r="E43" s="2"/>
      <c r="F43" s="2"/>
      <c r="G43" s="13" t="s">
        <v>168</v>
      </c>
      <c r="H43" s="13">
        <v>2</v>
      </c>
      <c r="I43" s="2"/>
      <c r="J43" s="2"/>
      <c r="K43" s="13"/>
      <c r="L43" s="13"/>
      <c r="M43" s="2"/>
      <c r="N43" s="2"/>
      <c r="O43" s="13"/>
      <c r="P43" s="13"/>
      <c r="Q43" s="2"/>
      <c r="R43" s="2"/>
      <c r="S43" s="13"/>
      <c r="T43" s="13"/>
      <c r="U43" s="2"/>
      <c r="V43" s="2"/>
      <c r="W43" s="13"/>
      <c r="X43" s="13"/>
      <c r="Y43" s="2"/>
      <c r="Z43" s="2"/>
      <c r="AA43" s="13"/>
      <c r="AB43" s="13"/>
    </row>
    <row r="44" spans="1:28" ht="15.75">
      <c r="A44" s="2">
        <v>40</v>
      </c>
      <c r="B44" s="15">
        <v>444</v>
      </c>
      <c r="C44" s="12">
        <f t="shared" si="0"/>
        <v>1</v>
      </c>
      <c r="E44" s="2"/>
      <c r="F44" s="2"/>
      <c r="G44" s="13" t="s">
        <v>169</v>
      </c>
      <c r="H44" s="13">
        <v>1</v>
      </c>
      <c r="I44" s="2"/>
      <c r="J44" s="2"/>
      <c r="K44" s="13"/>
      <c r="L44" s="13"/>
      <c r="M44" s="2"/>
      <c r="N44" s="2"/>
      <c r="O44" s="13"/>
      <c r="P44" s="13"/>
      <c r="Q44" s="2"/>
      <c r="R44" s="2"/>
      <c r="S44" s="13"/>
      <c r="T44" s="13"/>
      <c r="U44" s="2"/>
      <c r="V44" s="2"/>
      <c r="W44" s="13"/>
      <c r="X44" s="13"/>
      <c r="Y44" s="2"/>
      <c r="Z44" s="2"/>
      <c r="AA44" s="13"/>
      <c r="AB44" s="13"/>
    </row>
    <row r="45" spans="1:28" ht="15.75">
      <c r="A45" s="2">
        <v>41</v>
      </c>
      <c r="B45" s="15">
        <v>448</v>
      </c>
      <c r="C45" s="12">
        <f t="shared" si="0"/>
        <v>0</v>
      </c>
      <c r="E45" s="2"/>
      <c r="F45" s="2"/>
      <c r="G45" s="13"/>
      <c r="H45" s="13"/>
      <c r="I45" s="2"/>
      <c r="J45" s="2"/>
      <c r="K45" s="13"/>
      <c r="L45" s="13"/>
      <c r="M45" s="2"/>
      <c r="N45" s="2"/>
      <c r="O45" s="13"/>
      <c r="P45" s="13"/>
      <c r="Q45" s="2"/>
      <c r="R45" s="2"/>
      <c r="S45" s="13"/>
      <c r="T45" s="13"/>
      <c r="U45" s="2"/>
      <c r="V45" s="2"/>
      <c r="W45" s="13"/>
      <c r="X45" s="13"/>
      <c r="Y45" s="2"/>
      <c r="Z45" s="2"/>
      <c r="AA45" s="13"/>
      <c r="AB45" s="13"/>
    </row>
    <row r="46" spans="1:28" ht="15.75">
      <c r="A46" s="2">
        <v>42</v>
      </c>
      <c r="B46" s="15">
        <v>553</v>
      </c>
      <c r="C46" s="12">
        <f t="shared" si="0"/>
        <v>0</v>
      </c>
      <c r="E46" s="2"/>
      <c r="F46" s="2"/>
      <c r="G46" s="13"/>
      <c r="H46" s="13"/>
      <c r="I46" s="2"/>
      <c r="J46" s="2"/>
      <c r="K46" s="13"/>
      <c r="L46" s="13"/>
      <c r="M46" s="2"/>
      <c r="N46" s="2"/>
      <c r="O46" s="13"/>
      <c r="P46" s="13"/>
      <c r="Q46" s="2"/>
      <c r="R46" s="2"/>
      <c r="S46" s="13"/>
      <c r="T46" s="13"/>
      <c r="U46" s="2"/>
      <c r="V46" s="2"/>
      <c r="W46" s="13"/>
      <c r="X46" s="13"/>
      <c r="Y46" s="2"/>
      <c r="Z46" s="2"/>
      <c r="AA46" s="13"/>
      <c r="AB46" s="13"/>
    </row>
    <row r="47" spans="1:28" ht="15.75">
      <c r="A47" s="2">
        <v>43</v>
      </c>
      <c r="B47" s="15">
        <v>587</v>
      </c>
      <c r="C47" s="12">
        <f t="shared" si="0"/>
        <v>5</v>
      </c>
      <c r="E47" s="2" t="s">
        <v>165</v>
      </c>
      <c r="F47" s="2">
        <v>1</v>
      </c>
      <c r="G47" s="13" t="s">
        <v>168</v>
      </c>
      <c r="H47" s="13">
        <v>2</v>
      </c>
      <c r="I47" s="2" t="s">
        <v>174</v>
      </c>
      <c r="J47" s="2">
        <v>1</v>
      </c>
      <c r="K47" s="13"/>
      <c r="L47" s="13"/>
      <c r="M47" s="2"/>
      <c r="N47" s="2"/>
      <c r="O47" s="13" t="s">
        <v>184</v>
      </c>
      <c r="P47" s="13">
        <v>1</v>
      </c>
      <c r="Q47" s="2"/>
      <c r="R47" s="2"/>
      <c r="S47" s="13"/>
      <c r="T47" s="13"/>
      <c r="U47" s="2"/>
      <c r="V47" s="2"/>
      <c r="W47" s="13"/>
      <c r="X47" s="13"/>
      <c r="Y47" s="2"/>
      <c r="Z47" s="2"/>
      <c r="AA47" s="13"/>
      <c r="AB47" s="13"/>
    </row>
    <row r="48" spans="1:28" ht="15.75">
      <c r="A48" s="2">
        <v>44</v>
      </c>
      <c r="B48" s="15">
        <v>603</v>
      </c>
      <c r="C48" s="12">
        <f t="shared" si="0"/>
        <v>2</v>
      </c>
      <c r="E48" s="2"/>
      <c r="F48" s="2"/>
      <c r="G48" s="13"/>
      <c r="H48" s="13"/>
      <c r="I48" s="2"/>
      <c r="J48" s="2"/>
      <c r="K48" s="13"/>
      <c r="L48" s="13"/>
      <c r="M48" s="2"/>
      <c r="N48" s="2"/>
      <c r="O48" s="13" t="s">
        <v>183</v>
      </c>
      <c r="P48" s="13">
        <v>2</v>
      </c>
      <c r="Q48" s="2"/>
      <c r="R48" s="2"/>
      <c r="S48" s="13"/>
      <c r="T48" s="13"/>
      <c r="U48" s="2"/>
      <c r="V48" s="2"/>
      <c r="W48" s="13"/>
      <c r="X48" s="13"/>
      <c r="Y48" s="2"/>
      <c r="Z48" s="2"/>
      <c r="AA48" s="13"/>
      <c r="AB48" s="13"/>
    </row>
  </sheetData>
  <sheetProtection/>
  <mergeCells count="28">
    <mergeCell ref="K3:L3"/>
    <mergeCell ref="Y3:Z3"/>
    <mergeCell ref="AA3:AB3"/>
    <mergeCell ref="C3:C4"/>
    <mergeCell ref="M3:N3"/>
    <mergeCell ref="O3:P3"/>
    <mergeCell ref="Q3:R3"/>
    <mergeCell ref="S3:T3"/>
    <mergeCell ref="U3:V3"/>
    <mergeCell ref="W3:X3"/>
    <mergeCell ref="A3:A4"/>
    <mergeCell ref="B3:B4"/>
    <mergeCell ref="E3:F3"/>
    <mergeCell ref="G3:H3"/>
    <mergeCell ref="I3:J3"/>
    <mergeCell ref="A1:AB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zoomScalePageLayoutView="0" workbookViewId="0" topLeftCell="C1">
      <selection activeCell="AD14" sqref="AD14:AD15"/>
    </sheetView>
  </sheetViews>
  <sheetFormatPr defaultColWidth="9.140625" defaultRowHeight="15"/>
  <cols>
    <col min="8" max="8" width="8.7109375" style="0" customWidth="1"/>
    <col min="9" max="9" width="9.7109375" style="0" customWidth="1"/>
    <col min="10" max="10" width="9.57421875" style="0" customWidth="1"/>
    <col min="11" max="11" width="8.8515625" style="0" customWidth="1"/>
    <col min="12" max="12" width="10.421875" style="0" customWidth="1"/>
    <col min="13" max="13" width="10.140625" style="0" customWidth="1"/>
    <col min="14" max="14" width="14.00390625" style="0" customWidth="1"/>
    <col min="15" max="15" width="17.140625" style="0" customWidth="1"/>
    <col min="16" max="16" width="12.7109375" style="0" customWidth="1"/>
    <col min="17" max="17" width="16.421875" style="0" customWidth="1"/>
    <col min="18" max="18" width="9.57421875" style="0" customWidth="1"/>
    <col min="19" max="19" width="10.140625" style="0" customWidth="1"/>
    <col min="20" max="20" width="10.7109375" style="0" customWidth="1"/>
    <col min="21" max="21" width="11.00390625" style="0" customWidth="1"/>
    <col min="22" max="22" width="10.7109375" style="0" customWidth="1"/>
    <col min="23" max="23" width="12.57421875" style="0" customWidth="1"/>
    <col min="24" max="24" width="13.57421875" style="0" customWidth="1"/>
    <col min="25" max="25" width="13.8515625" style="0" customWidth="1"/>
    <col min="26" max="29" width="0" style="0" hidden="1" customWidth="1"/>
  </cols>
  <sheetData>
    <row r="1" spans="1:29" ht="21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6:29" ht="15">
      <c r="F2" s="77">
        <v>1</v>
      </c>
      <c r="G2" s="77"/>
      <c r="H2" s="78">
        <v>2</v>
      </c>
      <c r="I2" s="78"/>
      <c r="J2" s="77">
        <v>3</v>
      </c>
      <c r="K2" s="77"/>
      <c r="L2" s="78">
        <v>4</v>
      </c>
      <c r="M2" s="78"/>
      <c r="N2" s="77">
        <v>5</v>
      </c>
      <c r="O2" s="77"/>
      <c r="P2" s="78">
        <v>6</v>
      </c>
      <c r="Q2" s="78"/>
      <c r="R2" s="77">
        <v>7</v>
      </c>
      <c r="S2" s="77"/>
      <c r="T2" s="78">
        <v>8</v>
      </c>
      <c r="U2" s="78"/>
      <c r="V2" s="77">
        <v>9</v>
      </c>
      <c r="W2" s="77"/>
      <c r="X2" s="78">
        <v>10</v>
      </c>
      <c r="Y2" s="78"/>
      <c r="Z2" s="77">
        <v>11</v>
      </c>
      <c r="AA2" s="77"/>
      <c r="AB2" s="78">
        <v>12</v>
      </c>
      <c r="AC2" s="78"/>
    </row>
    <row r="3" spans="1:29" ht="15">
      <c r="A3" s="77" t="s">
        <v>23</v>
      </c>
      <c r="B3" s="77" t="s">
        <v>22</v>
      </c>
      <c r="C3" s="87" t="s">
        <v>34</v>
      </c>
      <c r="D3" s="87"/>
      <c r="F3" s="88" t="s">
        <v>69</v>
      </c>
      <c r="G3" s="88"/>
      <c r="H3" s="88" t="s">
        <v>64</v>
      </c>
      <c r="I3" s="88"/>
      <c r="J3" s="78" t="s">
        <v>63</v>
      </c>
      <c r="K3" s="78"/>
      <c r="L3" s="78" t="s">
        <v>68</v>
      </c>
      <c r="M3" s="78"/>
      <c r="N3" s="77" t="s">
        <v>67</v>
      </c>
      <c r="O3" s="77"/>
      <c r="P3" s="78" t="s">
        <v>60</v>
      </c>
      <c r="Q3" s="78"/>
      <c r="R3" s="77" t="s">
        <v>59</v>
      </c>
      <c r="S3" s="77"/>
      <c r="T3" s="78" t="s">
        <v>58</v>
      </c>
      <c r="U3" s="78"/>
      <c r="V3" s="77" t="s">
        <v>57</v>
      </c>
      <c r="W3" s="77"/>
      <c r="X3" s="78" t="s">
        <v>66</v>
      </c>
      <c r="Y3" s="78"/>
      <c r="Z3" s="77"/>
      <c r="AA3" s="77"/>
      <c r="AB3" s="78"/>
      <c r="AC3" s="78"/>
    </row>
    <row r="4" spans="1:29" ht="15">
      <c r="A4" s="77"/>
      <c r="B4" s="77"/>
      <c r="C4" s="22" t="s">
        <v>49</v>
      </c>
      <c r="D4" s="22" t="s">
        <v>36</v>
      </c>
      <c r="F4" s="20" t="s">
        <v>36</v>
      </c>
      <c r="G4" s="20" t="s">
        <v>49</v>
      </c>
      <c r="H4" s="21" t="s">
        <v>36</v>
      </c>
      <c r="I4" s="21" t="s">
        <v>49</v>
      </c>
      <c r="J4" s="20" t="s">
        <v>36</v>
      </c>
      <c r="K4" s="20" t="s">
        <v>49</v>
      </c>
      <c r="L4" s="21" t="s">
        <v>36</v>
      </c>
      <c r="M4" s="21" t="s">
        <v>49</v>
      </c>
      <c r="N4" s="20" t="s">
        <v>36</v>
      </c>
      <c r="O4" s="20" t="s">
        <v>49</v>
      </c>
      <c r="P4" s="21" t="s">
        <v>36</v>
      </c>
      <c r="Q4" s="21" t="s">
        <v>49</v>
      </c>
      <c r="R4" s="20" t="s">
        <v>36</v>
      </c>
      <c r="S4" s="20" t="s">
        <v>49</v>
      </c>
      <c r="T4" s="21" t="s">
        <v>36</v>
      </c>
      <c r="U4" s="21" t="s">
        <v>49</v>
      </c>
      <c r="V4" s="20" t="s">
        <v>36</v>
      </c>
      <c r="W4" s="20" t="s">
        <v>49</v>
      </c>
      <c r="X4" s="21" t="s">
        <v>36</v>
      </c>
      <c r="Y4" s="21" t="s">
        <v>49</v>
      </c>
      <c r="Z4" s="20" t="s">
        <v>36</v>
      </c>
      <c r="AA4" s="20" t="s">
        <v>49</v>
      </c>
      <c r="AB4" s="21" t="s">
        <v>36</v>
      </c>
      <c r="AC4" s="21" t="s">
        <v>49</v>
      </c>
    </row>
    <row r="5" spans="1:29" ht="15.75">
      <c r="A5" s="2">
        <v>1</v>
      </c>
      <c r="B5" s="15">
        <v>8</v>
      </c>
      <c r="C5" s="12">
        <f aca="true" t="shared" si="0" ref="C5:C48">G5+I5+K5+M5+O5+Q5+S5+U5+W5+Y5+AA5+AC5</f>
        <v>5</v>
      </c>
      <c r="D5" s="12">
        <f aca="true" t="shared" si="1" ref="D5:D48">RANK(C5,$C$5:$C$48,0)</f>
        <v>19</v>
      </c>
      <c r="F5" s="2"/>
      <c r="G5" s="2">
        <v>1</v>
      </c>
      <c r="H5" s="13"/>
      <c r="I5" s="13">
        <v>1</v>
      </c>
      <c r="J5" s="2"/>
      <c r="K5" s="2"/>
      <c r="L5" s="13"/>
      <c r="M5" s="13"/>
      <c r="N5" s="2"/>
      <c r="O5" s="2">
        <v>1</v>
      </c>
      <c r="P5" s="13"/>
      <c r="Q5" s="13">
        <v>1</v>
      </c>
      <c r="R5" s="2"/>
      <c r="S5" s="2"/>
      <c r="T5" s="13"/>
      <c r="U5" s="13"/>
      <c r="V5" s="2"/>
      <c r="W5" s="2"/>
      <c r="X5" s="13"/>
      <c r="Y5" s="13">
        <v>1</v>
      </c>
      <c r="Z5" s="2"/>
      <c r="AA5" s="2"/>
      <c r="AB5" s="13"/>
      <c r="AC5" s="13"/>
    </row>
    <row r="6" spans="1:29" ht="15.75">
      <c r="A6" s="2">
        <v>2</v>
      </c>
      <c r="B6" s="15">
        <v>201</v>
      </c>
      <c r="C6" s="12">
        <f t="shared" si="0"/>
        <v>4</v>
      </c>
      <c r="D6" s="12">
        <f t="shared" si="1"/>
        <v>27</v>
      </c>
      <c r="F6" s="2"/>
      <c r="G6" s="2">
        <v>1</v>
      </c>
      <c r="H6" s="13"/>
      <c r="I6" s="13"/>
      <c r="J6" s="2"/>
      <c r="K6" s="2">
        <v>1</v>
      </c>
      <c r="L6" s="13"/>
      <c r="M6" s="13"/>
      <c r="N6" s="2"/>
      <c r="O6" s="2">
        <v>1</v>
      </c>
      <c r="P6" s="13"/>
      <c r="Q6" s="13">
        <v>1</v>
      </c>
      <c r="R6" s="2"/>
      <c r="S6" s="2"/>
      <c r="T6" s="13"/>
      <c r="U6" s="13"/>
      <c r="V6" s="2"/>
      <c r="W6" s="2"/>
      <c r="X6" s="13"/>
      <c r="Y6" s="13"/>
      <c r="Z6" s="2"/>
      <c r="AA6" s="2"/>
      <c r="AB6" s="13"/>
      <c r="AC6" s="13"/>
    </row>
    <row r="7" spans="1:29" ht="15.75">
      <c r="A7" s="2">
        <v>3</v>
      </c>
      <c r="B7" s="15">
        <v>202</v>
      </c>
      <c r="C7" s="12">
        <f t="shared" si="0"/>
        <v>6</v>
      </c>
      <c r="D7" s="12">
        <f t="shared" si="1"/>
        <v>15</v>
      </c>
      <c r="F7" s="2"/>
      <c r="G7" s="2">
        <v>1</v>
      </c>
      <c r="H7" s="13"/>
      <c r="I7" s="13">
        <v>1</v>
      </c>
      <c r="J7" s="2"/>
      <c r="K7" s="2"/>
      <c r="L7" s="13"/>
      <c r="M7" s="13"/>
      <c r="N7" s="2"/>
      <c r="O7" s="2">
        <v>1</v>
      </c>
      <c r="P7" s="13"/>
      <c r="Q7" s="13">
        <v>1</v>
      </c>
      <c r="R7" s="2"/>
      <c r="S7" s="2"/>
      <c r="T7" s="13"/>
      <c r="U7" s="13"/>
      <c r="V7" s="2"/>
      <c r="W7" s="2">
        <v>1</v>
      </c>
      <c r="X7" s="13"/>
      <c r="Y7" s="13">
        <v>1</v>
      </c>
      <c r="Z7" s="2"/>
      <c r="AA7" s="2"/>
      <c r="AB7" s="13"/>
      <c r="AC7" s="13"/>
    </row>
    <row r="8" spans="1:29" ht="15.75">
      <c r="A8" s="2">
        <v>4</v>
      </c>
      <c r="B8" s="15">
        <v>205</v>
      </c>
      <c r="C8" s="12">
        <f t="shared" si="0"/>
        <v>3</v>
      </c>
      <c r="D8" s="12">
        <f t="shared" si="1"/>
        <v>33</v>
      </c>
      <c r="F8" s="2"/>
      <c r="G8" s="2"/>
      <c r="H8" s="13"/>
      <c r="I8" s="13"/>
      <c r="J8" s="2"/>
      <c r="K8" s="2"/>
      <c r="L8" s="13"/>
      <c r="M8" s="13"/>
      <c r="N8" s="2"/>
      <c r="O8" s="2">
        <v>1</v>
      </c>
      <c r="P8" s="13"/>
      <c r="Q8" s="13">
        <v>1</v>
      </c>
      <c r="R8" s="2"/>
      <c r="S8" s="2"/>
      <c r="T8" s="13"/>
      <c r="U8" s="13"/>
      <c r="V8" s="2"/>
      <c r="W8" s="2">
        <v>1</v>
      </c>
      <c r="X8" s="13"/>
      <c r="Y8" s="13"/>
      <c r="Z8" s="2"/>
      <c r="AA8" s="2"/>
      <c r="AB8" s="13"/>
      <c r="AC8" s="13"/>
    </row>
    <row r="9" spans="1:29" ht="15.75">
      <c r="A9" s="2">
        <v>5</v>
      </c>
      <c r="B9" s="15">
        <v>212</v>
      </c>
      <c r="C9" s="12">
        <f t="shared" si="0"/>
        <v>4</v>
      </c>
      <c r="D9" s="12">
        <f t="shared" si="1"/>
        <v>27</v>
      </c>
      <c r="F9" s="2"/>
      <c r="G9" s="2">
        <v>1</v>
      </c>
      <c r="H9" s="13"/>
      <c r="I9" s="13"/>
      <c r="J9" s="2"/>
      <c r="K9" s="2"/>
      <c r="L9" s="13"/>
      <c r="M9" s="13"/>
      <c r="N9" s="2"/>
      <c r="O9" s="2">
        <v>1</v>
      </c>
      <c r="P9" s="13"/>
      <c r="Q9" s="13">
        <v>1</v>
      </c>
      <c r="R9" s="2"/>
      <c r="S9" s="2"/>
      <c r="T9" s="13"/>
      <c r="U9" s="13"/>
      <c r="V9" s="2"/>
      <c r="W9" s="2">
        <v>1</v>
      </c>
      <c r="X9" s="13"/>
      <c r="Y9" s="13"/>
      <c r="Z9" s="2"/>
      <c r="AA9" s="2"/>
      <c r="AB9" s="13"/>
      <c r="AC9" s="13"/>
    </row>
    <row r="10" spans="1:29" ht="15.75">
      <c r="A10" s="2">
        <v>6</v>
      </c>
      <c r="B10" s="15">
        <v>213</v>
      </c>
      <c r="C10" s="12">
        <f t="shared" si="0"/>
        <v>6</v>
      </c>
      <c r="D10" s="12">
        <f t="shared" si="1"/>
        <v>15</v>
      </c>
      <c r="F10" s="2"/>
      <c r="G10" s="2">
        <v>1</v>
      </c>
      <c r="H10" s="13"/>
      <c r="I10" s="13">
        <v>1</v>
      </c>
      <c r="J10" s="2"/>
      <c r="K10" s="2"/>
      <c r="L10" s="13"/>
      <c r="M10" s="13">
        <v>1</v>
      </c>
      <c r="N10" s="2"/>
      <c r="O10" s="2">
        <v>1</v>
      </c>
      <c r="P10" s="13"/>
      <c r="Q10" s="13">
        <v>1</v>
      </c>
      <c r="R10" s="2"/>
      <c r="S10" s="2"/>
      <c r="T10" s="13"/>
      <c r="U10" s="13"/>
      <c r="V10" s="2"/>
      <c r="W10" s="2"/>
      <c r="X10" s="13"/>
      <c r="Y10" s="13">
        <v>1</v>
      </c>
      <c r="Z10" s="2"/>
      <c r="AA10" s="2"/>
      <c r="AB10" s="13"/>
      <c r="AC10" s="13"/>
    </row>
    <row r="11" spans="1:29" ht="15.75">
      <c r="A11" s="2">
        <v>7</v>
      </c>
      <c r="B11" s="15">
        <v>215</v>
      </c>
      <c r="C11" s="12">
        <f t="shared" si="0"/>
        <v>3</v>
      </c>
      <c r="D11" s="12">
        <f t="shared" si="1"/>
        <v>33</v>
      </c>
      <c r="F11" s="2"/>
      <c r="G11" s="2">
        <v>1</v>
      </c>
      <c r="H11" s="13"/>
      <c r="I11" s="13"/>
      <c r="J11" s="2"/>
      <c r="K11" s="2"/>
      <c r="L11" s="13"/>
      <c r="M11" s="13">
        <v>1</v>
      </c>
      <c r="N11" s="2"/>
      <c r="O11" s="2">
        <v>1</v>
      </c>
      <c r="P11" s="13"/>
      <c r="Q11" s="13">
        <v>0</v>
      </c>
      <c r="R11" s="2"/>
      <c r="S11" s="2"/>
      <c r="T11" s="13"/>
      <c r="U11" s="13"/>
      <c r="V11" s="2"/>
      <c r="W11" s="2"/>
      <c r="X11" s="13"/>
      <c r="Y11" s="13"/>
      <c r="Z11" s="2"/>
      <c r="AA11" s="2"/>
      <c r="AB11" s="13"/>
      <c r="AC11" s="13"/>
    </row>
    <row r="12" spans="1:29" ht="15.75">
      <c r="A12" s="2">
        <v>8</v>
      </c>
      <c r="B12" s="15">
        <v>218</v>
      </c>
      <c r="C12" s="12">
        <f t="shared" si="0"/>
        <v>3</v>
      </c>
      <c r="D12" s="12">
        <f t="shared" si="1"/>
        <v>33</v>
      </c>
      <c r="F12" s="2"/>
      <c r="G12" s="2">
        <v>1</v>
      </c>
      <c r="H12" s="13"/>
      <c r="I12" s="13">
        <v>1</v>
      </c>
      <c r="J12" s="2"/>
      <c r="K12" s="2"/>
      <c r="L12" s="13"/>
      <c r="M12" s="13"/>
      <c r="N12" s="2"/>
      <c r="O12" s="2">
        <v>1</v>
      </c>
      <c r="P12" s="13"/>
      <c r="Q12" s="13">
        <v>0</v>
      </c>
      <c r="R12" s="2"/>
      <c r="S12" s="2"/>
      <c r="T12" s="13"/>
      <c r="U12" s="13"/>
      <c r="V12" s="2"/>
      <c r="W12" s="2"/>
      <c r="X12" s="13"/>
      <c r="Y12" s="13"/>
      <c r="Z12" s="2"/>
      <c r="AA12" s="2"/>
      <c r="AB12" s="13"/>
      <c r="AC12" s="13"/>
    </row>
    <row r="13" spans="1:29" ht="15.75">
      <c r="A13" s="2">
        <v>9</v>
      </c>
      <c r="B13" s="15">
        <v>226</v>
      </c>
      <c r="C13" s="12">
        <f t="shared" si="0"/>
        <v>3</v>
      </c>
      <c r="D13" s="12">
        <f t="shared" si="1"/>
        <v>33</v>
      </c>
      <c r="F13" s="2"/>
      <c r="G13" s="2">
        <v>1</v>
      </c>
      <c r="H13" s="13"/>
      <c r="I13" s="13"/>
      <c r="J13" s="2"/>
      <c r="K13" s="2"/>
      <c r="L13" s="13"/>
      <c r="M13" s="13"/>
      <c r="N13" s="2"/>
      <c r="O13" s="2">
        <v>1</v>
      </c>
      <c r="P13" s="13"/>
      <c r="Q13" s="13">
        <v>1</v>
      </c>
      <c r="R13" s="2"/>
      <c r="S13" s="2"/>
      <c r="T13" s="13"/>
      <c r="U13" s="13"/>
      <c r="V13" s="2"/>
      <c r="W13" s="2"/>
      <c r="X13" s="13"/>
      <c r="Y13" s="13"/>
      <c r="Z13" s="2"/>
      <c r="AA13" s="2"/>
      <c r="AB13" s="13"/>
      <c r="AC13" s="13"/>
    </row>
    <row r="14" spans="1:29" ht="15.75">
      <c r="A14" s="2">
        <v>10</v>
      </c>
      <c r="B14" s="15">
        <v>227</v>
      </c>
      <c r="C14" s="12">
        <f t="shared" si="0"/>
        <v>7</v>
      </c>
      <c r="D14" s="12">
        <f t="shared" si="1"/>
        <v>9</v>
      </c>
      <c r="F14" s="2"/>
      <c r="G14" s="2">
        <v>1</v>
      </c>
      <c r="H14" s="13"/>
      <c r="I14" s="13">
        <v>3</v>
      </c>
      <c r="J14" s="2"/>
      <c r="K14" s="2"/>
      <c r="L14" s="13"/>
      <c r="M14" s="13"/>
      <c r="N14" s="2"/>
      <c r="O14" s="2">
        <v>1</v>
      </c>
      <c r="P14" s="13"/>
      <c r="Q14" s="13">
        <v>1</v>
      </c>
      <c r="R14" s="2"/>
      <c r="S14" s="2"/>
      <c r="T14" s="13"/>
      <c r="U14" s="13"/>
      <c r="V14" s="2"/>
      <c r="W14" s="2">
        <v>1</v>
      </c>
      <c r="X14" s="13"/>
      <c r="Y14" s="13"/>
      <c r="Z14" s="2"/>
      <c r="AA14" s="2"/>
      <c r="AB14" s="13"/>
      <c r="AC14" s="13"/>
    </row>
    <row r="15" spans="1:29" ht="15.75">
      <c r="A15" s="2">
        <v>11</v>
      </c>
      <c r="B15" s="15">
        <v>230</v>
      </c>
      <c r="C15" s="12">
        <f t="shared" si="0"/>
        <v>5</v>
      </c>
      <c r="D15" s="12">
        <f t="shared" si="1"/>
        <v>19</v>
      </c>
      <c r="F15" s="2"/>
      <c r="G15" s="2">
        <v>1</v>
      </c>
      <c r="H15" s="13"/>
      <c r="I15" s="13">
        <v>1</v>
      </c>
      <c r="J15" s="2"/>
      <c r="K15" s="2"/>
      <c r="L15" s="13"/>
      <c r="M15" s="13"/>
      <c r="N15" s="2"/>
      <c r="O15" s="2">
        <v>1</v>
      </c>
      <c r="P15" s="13"/>
      <c r="Q15" s="13">
        <v>1</v>
      </c>
      <c r="R15" s="2"/>
      <c r="S15" s="2"/>
      <c r="T15" s="13"/>
      <c r="U15" s="13"/>
      <c r="V15" s="2"/>
      <c r="W15" s="2">
        <v>1</v>
      </c>
      <c r="X15" s="13"/>
      <c r="Y15" s="13"/>
      <c r="Z15" s="2"/>
      <c r="AA15" s="2"/>
      <c r="AB15" s="13"/>
      <c r="AC15" s="13"/>
    </row>
    <row r="16" spans="1:29" ht="15.75">
      <c r="A16" s="2">
        <v>12</v>
      </c>
      <c r="B16" s="15">
        <v>236</v>
      </c>
      <c r="C16" s="12">
        <f t="shared" si="0"/>
        <v>8</v>
      </c>
      <c r="D16" s="12">
        <f t="shared" si="1"/>
        <v>5</v>
      </c>
      <c r="F16" s="2"/>
      <c r="G16" s="2">
        <v>1</v>
      </c>
      <c r="H16" s="13"/>
      <c r="I16" s="13">
        <v>1</v>
      </c>
      <c r="J16" s="2"/>
      <c r="K16" s="2">
        <v>1</v>
      </c>
      <c r="L16" s="13"/>
      <c r="M16" s="13">
        <v>1</v>
      </c>
      <c r="N16" s="2"/>
      <c r="O16" s="2">
        <v>1</v>
      </c>
      <c r="P16" s="13"/>
      <c r="Q16" s="13">
        <v>1</v>
      </c>
      <c r="R16" s="2"/>
      <c r="S16" s="2"/>
      <c r="T16" s="13"/>
      <c r="U16" s="13"/>
      <c r="V16" s="2"/>
      <c r="W16" s="2">
        <v>1</v>
      </c>
      <c r="X16" s="13"/>
      <c r="Y16" s="13">
        <v>1</v>
      </c>
      <c r="Z16" s="2"/>
      <c r="AA16" s="2"/>
      <c r="AB16" s="13"/>
      <c r="AC16" s="13"/>
    </row>
    <row r="17" spans="1:29" ht="15.75">
      <c r="A17" s="2">
        <v>13</v>
      </c>
      <c r="B17" s="15">
        <v>292</v>
      </c>
      <c r="C17" s="12">
        <f t="shared" si="0"/>
        <v>5</v>
      </c>
      <c r="D17" s="12">
        <f t="shared" si="1"/>
        <v>19</v>
      </c>
      <c r="F17" s="2"/>
      <c r="G17" s="2"/>
      <c r="H17" s="13"/>
      <c r="I17" s="13">
        <v>1</v>
      </c>
      <c r="J17" s="2"/>
      <c r="K17" s="2"/>
      <c r="L17" s="13"/>
      <c r="M17" s="13"/>
      <c r="N17" s="2"/>
      <c r="O17" s="2">
        <v>1</v>
      </c>
      <c r="P17" s="13"/>
      <c r="Q17" s="13">
        <v>1</v>
      </c>
      <c r="R17" s="2"/>
      <c r="S17" s="2"/>
      <c r="T17" s="13"/>
      <c r="U17" s="13"/>
      <c r="V17" s="2"/>
      <c r="W17" s="2">
        <v>1</v>
      </c>
      <c r="X17" s="13"/>
      <c r="Y17" s="13">
        <v>1</v>
      </c>
      <c r="Z17" s="2"/>
      <c r="AA17" s="2"/>
      <c r="AB17" s="13"/>
      <c r="AC17" s="13"/>
    </row>
    <row r="18" spans="1:29" ht="15.75">
      <c r="A18" s="2">
        <v>14</v>
      </c>
      <c r="B18" s="15">
        <v>295</v>
      </c>
      <c r="C18" s="12">
        <f t="shared" si="0"/>
        <v>3</v>
      </c>
      <c r="D18" s="12">
        <f t="shared" si="1"/>
        <v>33</v>
      </c>
      <c r="F18" s="2"/>
      <c r="G18" s="2">
        <v>1</v>
      </c>
      <c r="H18" s="13"/>
      <c r="I18" s="13"/>
      <c r="J18" s="2"/>
      <c r="K18" s="2"/>
      <c r="L18" s="13"/>
      <c r="M18" s="13"/>
      <c r="N18" s="2"/>
      <c r="O18" s="2">
        <v>1</v>
      </c>
      <c r="P18" s="13"/>
      <c r="Q18" s="13">
        <v>0</v>
      </c>
      <c r="R18" s="2"/>
      <c r="S18" s="2"/>
      <c r="T18" s="13"/>
      <c r="U18" s="13"/>
      <c r="V18" s="2"/>
      <c r="W18" s="2">
        <v>1</v>
      </c>
      <c r="X18" s="13"/>
      <c r="Y18" s="13"/>
      <c r="Z18" s="2"/>
      <c r="AA18" s="2"/>
      <c r="AB18" s="13"/>
      <c r="AC18" s="13"/>
    </row>
    <row r="19" spans="1:29" ht="15.75">
      <c r="A19" s="2">
        <v>15</v>
      </c>
      <c r="B19" s="15">
        <v>296</v>
      </c>
      <c r="C19" s="12">
        <f t="shared" si="0"/>
        <v>8</v>
      </c>
      <c r="D19" s="12">
        <f t="shared" si="1"/>
        <v>5</v>
      </c>
      <c r="F19" s="2"/>
      <c r="G19" s="2">
        <v>1</v>
      </c>
      <c r="H19" s="13"/>
      <c r="I19" s="13">
        <v>1</v>
      </c>
      <c r="J19" s="2"/>
      <c r="K19" s="2"/>
      <c r="L19" s="13"/>
      <c r="M19" s="13"/>
      <c r="N19" s="2"/>
      <c r="O19" s="2">
        <v>1</v>
      </c>
      <c r="P19" s="13"/>
      <c r="Q19" s="13">
        <v>4</v>
      </c>
      <c r="R19" s="2"/>
      <c r="S19" s="2"/>
      <c r="T19" s="13"/>
      <c r="U19" s="13"/>
      <c r="V19" s="2"/>
      <c r="W19" s="2">
        <v>1</v>
      </c>
      <c r="X19" s="13"/>
      <c r="Y19" s="13"/>
      <c r="Z19" s="2"/>
      <c r="AA19" s="2"/>
      <c r="AB19" s="13"/>
      <c r="AC19" s="13"/>
    </row>
    <row r="20" spans="1:29" ht="15.75">
      <c r="A20" s="2">
        <v>16</v>
      </c>
      <c r="B20" s="15">
        <v>298</v>
      </c>
      <c r="C20" s="12">
        <f t="shared" si="0"/>
        <v>8</v>
      </c>
      <c r="D20" s="12">
        <f t="shared" si="1"/>
        <v>5</v>
      </c>
      <c r="F20" s="2"/>
      <c r="G20" s="2">
        <v>1</v>
      </c>
      <c r="H20" s="13"/>
      <c r="I20" s="13">
        <v>3</v>
      </c>
      <c r="J20" s="2"/>
      <c r="K20" s="2"/>
      <c r="L20" s="13"/>
      <c r="M20" s="13"/>
      <c r="N20" s="2"/>
      <c r="O20" s="2">
        <v>1</v>
      </c>
      <c r="P20" s="13"/>
      <c r="Q20" s="13">
        <v>1</v>
      </c>
      <c r="R20" s="2"/>
      <c r="S20" s="2"/>
      <c r="T20" s="13"/>
      <c r="U20" s="13"/>
      <c r="V20" s="2"/>
      <c r="W20" s="2">
        <v>1</v>
      </c>
      <c r="X20" s="13"/>
      <c r="Y20" s="13">
        <v>1</v>
      </c>
      <c r="Z20" s="2"/>
      <c r="AA20" s="2"/>
      <c r="AB20" s="13"/>
      <c r="AC20" s="13"/>
    </row>
    <row r="21" spans="1:29" ht="15.75">
      <c r="A21" s="2">
        <v>17</v>
      </c>
      <c r="B21" s="15">
        <v>299</v>
      </c>
      <c r="C21" s="12">
        <f t="shared" si="0"/>
        <v>3</v>
      </c>
      <c r="D21" s="12">
        <f t="shared" si="1"/>
        <v>33</v>
      </c>
      <c r="F21" s="2"/>
      <c r="G21" s="2">
        <v>1</v>
      </c>
      <c r="H21" s="13"/>
      <c r="I21" s="13"/>
      <c r="J21" s="2"/>
      <c r="K21" s="2"/>
      <c r="L21" s="13"/>
      <c r="M21" s="13"/>
      <c r="N21" s="2"/>
      <c r="O21" s="2">
        <v>1</v>
      </c>
      <c r="P21" s="13"/>
      <c r="Q21" s="13">
        <v>1</v>
      </c>
      <c r="R21" s="2"/>
      <c r="S21" s="2"/>
      <c r="T21" s="13"/>
      <c r="U21" s="13"/>
      <c r="V21" s="2"/>
      <c r="W21" s="2"/>
      <c r="X21" s="13"/>
      <c r="Y21" s="13"/>
      <c r="Z21" s="2"/>
      <c r="AA21" s="2"/>
      <c r="AB21" s="13"/>
      <c r="AC21" s="13"/>
    </row>
    <row r="22" spans="1:29" ht="15.75">
      <c r="A22" s="2">
        <v>18</v>
      </c>
      <c r="B22" s="15">
        <v>301</v>
      </c>
      <c r="C22" s="12">
        <f t="shared" si="0"/>
        <v>1</v>
      </c>
      <c r="D22" s="12">
        <f t="shared" si="1"/>
        <v>44</v>
      </c>
      <c r="F22" s="2"/>
      <c r="G22" s="2"/>
      <c r="H22" s="13"/>
      <c r="I22" s="13"/>
      <c r="J22" s="2"/>
      <c r="K22" s="2"/>
      <c r="L22" s="13"/>
      <c r="M22" s="13"/>
      <c r="N22" s="2"/>
      <c r="O22" s="2">
        <v>1</v>
      </c>
      <c r="P22" s="13"/>
      <c r="Q22" s="13">
        <v>0</v>
      </c>
      <c r="R22" s="2"/>
      <c r="S22" s="2"/>
      <c r="T22" s="13"/>
      <c r="U22" s="13"/>
      <c r="V22" s="2"/>
      <c r="W22" s="2"/>
      <c r="X22" s="13"/>
      <c r="Y22" s="13"/>
      <c r="Z22" s="2"/>
      <c r="AA22" s="2"/>
      <c r="AB22" s="13"/>
      <c r="AC22" s="13"/>
    </row>
    <row r="23" spans="1:29" ht="15.75">
      <c r="A23" s="2">
        <v>19</v>
      </c>
      <c r="B23" s="15">
        <v>302</v>
      </c>
      <c r="C23" s="12">
        <f t="shared" si="0"/>
        <v>5</v>
      </c>
      <c r="D23" s="12">
        <f t="shared" si="1"/>
        <v>19</v>
      </c>
      <c r="F23" s="2"/>
      <c r="G23" s="2">
        <v>1</v>
      </c>
      <c r="H23" s="13"/>
      <c r="I23" s="13">
        <v>3</v>
      </c>
      <c r="J23" s="2"/>
      <c r="K23" s="2"/>
      <c r="L23" s="13"/>
      <c r="M23" s="13"/>
      <c r="N23" s="2"/>
      <c r="O23" s="2">
        <v>1</v>
      </c>
      <c r="P23" s="13"/>
      <c r="Q23" s="13">
        <v>0</v>
      </c>
      <c r="R23" s="2"/>
      <c r="S23" s="2"/>
      <c r="T23" s="13"/>
      <c r="U23" s="13"/>
      <c r="V23" s="2"/>
      <c r="W23" s="2"/>
      <c r="X23" s="13"/>
      <c r="Y23" s="13"/>
      <c r="Z23" s="2"/>
      <c r="AA23" s="2"/>
      <c r="AB23" s="13"/>
      <c r="AC23" s="13"/>
    </row>
    <row r="24" spans="1:29" ht="15.75">
      <c r="A24" s="2">
        <v>20</v>
      </c>
      <c r="B24" s="15">
        <v>303</v>
      </c>
      <c r="C24" s="12">
        <f t="shared" si="0"/>
        <v>13</v>
      </c>
      <c r="D24" s="12">
        <f t="shared" si="1"/>
        <v>1</v>
      </c>
      <c r="F24" s="2"/>
      <c r="G24" s="2">
        <v>1</v>
      </c>
      <c r="H24" s="13"/>
      <c r="I24" s="13">
        <v>3</v>
      </c>
      <c r="J24" s="2"/>
      <c r="K24" s="2"/>
      <c r="L24" s="13"/>
      <c r="M24" s="13">
        <v>1</v>
      </c>
      <c r="N24" s="2"/>
      <c r="O24" s="2">
        <v>1</v>
      </c>
      <c r="P24" s="13"/>
      <c r="Q24" s="13">
        <v>3</v>
      </c>
      <c r="R24" s="2"/>
      <c r="S24" s="2">
        <v>2</v>
      </c>
      <c r="T24" s="13"/>
      <c r="U24" s="13"/>
      <c r="V24" s="2"/>
      <c r="W24" s="2">
        <v>1</v>
      </c>
      <c r="X24" s="13"/>
      <c r="Y24" s="13">
        <v>1</v>
      </c>
      <c r="Z24" s="2"/>
      <c r="AA24" s="2"/>
      <c r="AB24" s="13"/>
      <c r="AC24" s="13"/>
    </row>
    <row r="25" spans="1:29" ht="15.75">
      <c r="A25" s="2">
        <v>21</v>
      </c>
      <c r="B25" s="15">
        <v>305</v>
      </c>
      <c r="C25" s="12">
        <f t="shared" si="0"/>
        <v>4</v>
      </c>
      <c r="D25" s="12">
        <f t="shared" si="1"/>
        <v>27</v>
      </c>
      <c r="F25" s="2"/>
      <c r="G25" s="2"/>
      <c r="H25" s="13"/>
      <c r="I25" s="13">
        <v>1</v>
      </c>
      <c r="J25" s="2"/>
      <c r="K25" s="2"/>
      <c r="L25" s="13"/>
      <c r="M25" s="13"/>
      <c r="N25" s="2"/>
      <c r="O25" s="2">
        <v>1</v>
      </c>
      <c r="P25" s="13"/>
      <c r="Q25" s="13">
        <v>0</v>
      </c>
      <c r="R25" s="2"/>
      <c r="S25" s="2"/>
      <c r="T25" s="13"/>
      <c r="U25" s="13"/>
      <c r="V25" s="2"/>
      <c r="W25" s="2">
        <v>1</v>
      </c>
      <c r="X25" s="13"/>
      <c r="Y25" s="13">
        <v>1</v>
      </c>
      <c r="Z25" s="2"/>
      <c r="AA25" s="2"/>
      <c r="AB25" s="13"/>
      <c r="AC25" s="13"/>
    </row>
    <row r="26" spans="1:29" ht="15.75">
      <c r="A26" s="2">
        <v>22</v>
      </c>
      <c r="B26" s="15">
        <v>310</v>
      </c>
      <c r="C26" s="12">
        <f t="shared" si="0"/>
        <v>7</v>
      </c>
      <c r="D26" s="12">
        <f t="shared" si="1"/>
        <v>9</v>
      </c>
      <c r="F26" s="2"/>
      <c r="G26" s="2">
        <v>1</v>
      </c>
      <c r="H26" s="13"/>
      <c r="I26" s="13">
        <v>1</v>
      </c>
      <c r="J26" s="2"/>
      <c r="K26" s="2"/>
      <c r="L26" s="13"/>
      <c r="M26" s="13">
        <v>1</v>
      </c>
      <c r="N26" s="2"/>
      <c r="O26" s="2">
        <v>1</v>
      </c>
      <c r="P26" s="13"/>
      <c r="Q26" s="13">
        <v>1</v>
      </c>
      <c r="R26" s="2"/>
      <c r="S26" s="2"/>
      <c r="T26" s="13"/>
      <c r="U26" s="13"/>
      <c r="V26" s="2"/>
      <c r="W26" s="2">
        <v>1</v>
      </c>
      <c r="X26" s="13"/>
      <c r="Y26" s="13">
        <v>1</v>
      </c>
      <c r="Z26" s="2"/>
      <c r="AA26" s="2"/>
      <c r="AB26" s="13"/>
      <c r="AC26" s="13"/>
    </row>
    <row r="27" spans="1:29" ht="15.75">
      <c r="A27" s="2">
        <v>23</v>
      </c>
      <c r="B27" s="15">
        <v>311</v>
      </c>
      <c r="C27" s="12">
        <f t="shared" si="0"/>
        <v>9</v>
      </c>
      <c r="D27" s="12">
        <f t="shared" si="1"/>
        <v>4</v>
      </c>
      <c r="F27" s="2"/>
      <c r="G27" s="2">
        <v>1</v>
      </c>
      <c r="H27" s="13"/>
      <c r="I27" s="13">
        <v>1</v>
      </c>
      <c r="J27" s="2"/>
      <c r="K27" s="2">
        <v>1</v>
      </c>
      <c r="L27" s="13"/>
      <c r="M27" s="13">
        <v>1</v>
      </c>
      <c r="N27" s="2"/>
      <c r="O27" s="2">
        <v>1</v>
      </c>
      <c r="P27" s="13"/>
      <c r="Q27" s="13">
        <v>1</v>
      </c>
      <c r="R27" s="2"/>
      <c r="S27" s="2"/>
      <c r="T27" s="13"/>
      <c r="U27" s="13">
        <v>1</v>
      </c>
      <c r="V27" s="2"/>
      <c r="W27" s="2">
        <v>1</v>
      </c>
      <c r="X27" s="13"/>
      <c r="Y27" s="13">
        <v>1</v>
      </c>
      <c r="Z27" s="2"/>
      <c r="AA27" s="2"/>
      <c r="AB27" s="13"/>
      <c r="AC27" s="13"/>
    </row>
    <row r="28" spans="1:29" ht="15.75">
      <c r="A28" s="2">
        <v>24</v>
      </c>
      <c r="B28" s="15">
        <v>312</v>
      </c>
      <c r="C28" s="12">
        <f t="shared" si="0"/>
        <v>2</v>
      </c>
      <c r="D28" s="12">
        <f t="shared" si="1"/>
        <v>42</v>
      </c>
      <c r="F28" s="2"/>
      <c r="G28" s="2">
        <v>1</v>
      </c>
      <c r="H28" s="13"/>
      <c r="I28" s="13"/>
      <c r="J28" s="2"/>
      <c r="K28" s="2"/>
      <c r="L28" s="13"/>
      <c r="M28" s="13"/>
      <c r="N28" s="2"/>
      <c r="O28" s="2">
        <v>1</v>
      </c>
      <c r="P28" s="13"/>
      <c r="Q28" s="13">
        <v>0</v>
      </c>
      <c r="R28" s="2"/>
      <c r="S28" s="2"/>
      <c r="T28" s="13"/>
      <c r="U28" s="13"/>
      <c r="V28" s="2"/>
      <c r="W28" s="2"/>
      <c r="X28" s="13"/>
      <c r="Y28" s="13"/>
      <c r="Z28" s="2"/>
      <c r="AA28" s="2"/>
      <c r="AB28" s="13"/>
      <c r="AC28" s="13"/>
    </row>
    <row r="29" spans="1:29" ht="15.75">
      <c r="A29" s="2">
        <v>25</v>
      </c>
      <c r="B29" s="15">
        <v>313</v>
      </c>
      <c r="C29" s="12">
        <f t="shared" si="0"/>
        <v>6</v>
      </c>
      <c r="D29" s="12">
        <f t="shared" si="1"/>
        <v>15</v>
      </c>
      <c r="F29" s="2"/>
      <c r="G29" s="2">
        <v>1</v>
      </c>
      <c r="H29" s="13"/>
      <c r="I29" s="13">
        <v>1</v>
      </c>
      <c r="J29" s="2"/>
      <c r="K29" s="2"/>
      <c r="L29" s="13"/>
      <c r="M29" s="13"/>
      <c r="N29" s="2"/>
      <c r="O29" s="2">
        <v>1</v>
      </c>
      <c r="P29" s="13"/>
      <c r="Q29" s="13">
        <v>1</v>
      </c>
      <c r="R29" s="2"/>
      <c r="S29" s="2"/>
      <c r="T29" s="13"/>
      <c r="U29" s="13"/>
      <c r="V29" s="2"/>
      <c r="W29" s="2">
        <v>1</v>
      </c>
      <c r="X29" s="13"/>
      <c r="Y29" s="13">
        <v>1</v>
      </c>
      <c r="Z29" s="2"/>
      <c r="AA29" s="2"/>
      <c r="AB29" s="13"/>
      <c r="AC29" s="13"/>
    </row>
    <row r="30" spans="1:29" ht="15.75">
      <c r="A30" s="2">
        <v>26</v>
      </c>
      <c r="B30" s="15">
        <v>314</v>
      </c>
      <c r="C30" s="12">
        <f t="shared" si="0"/>
        <v>5</v>
      </c>
      <c r="D30" s="12">
        <f t="shared" si="1"/>
        <v>19</v>
      </c>
      <c r="F30" s="2"/>
      <c r="G30" s="2">
        <v>1</v>
      </c>
      <c r="H30" s="13"/>
      <c r="I30" s="13">
        <v>1</v>
      </c>
      <c r="J30" s="2"/>
      <c r="K30" s="2"/>
      <c r="L30" s="13"/>
      <c r="M30" s="13"/>
      <c r="N30" s="2"/>
      <c r="O30" s="2">
        <v>1</v>
      </c>
      <c r="P30" s="13"/>
      <c r="Q30" s="13">
        <v>0</v>
      </c>
      <c r="R30" s="2"/>
      <c r="S30" s="2"/>
      <c r="T30" s="13"/>
      <c r="U30" s="13"/>
      <c r="V30" s="2"/>
      <c r="W30" s="2">
        <v>1</v>
      </c>
      <c r="X30" s="13"/>
      <c r="Y30" s="13">
        <v>1</v>
      </c>
      <c r="Z30" s="2"/>
      <c r="AA30" s="2"/>
      <c r="AB30" s="13"/>
      <c r="AC30" s="13"/>
    </row>
    <row r="31" spans="1:29" ht="15.75">
      <c r="A31" s="2">
        <v>27</v>
      </c>
      <c r="B31" s="15">
        <v>316</v>
      </c>
      <c r="C31" s="12">
        <f t="shared" si="0"/>
        <v>7</v>
      </c>
      <c r="D31" s="12">
        <f t="shared" si="1"/>
        <v>9</v>
      </c>
      <c r="F31" s="2"/>
      <c r="G31" s="2">
        <v>1</v>
      </c>
      <c r="H31" s="13"/>
      <c r="I31" s="13">
        <v>1</v>
      </c>
      <c r="J31" s="2"/>
      <c r="K31" s="2"/>
      <c r="L31" s="13"/>
      <c r="M31" s="13"/>
      <c r="N31" s="2"/>
      <c r="O31" s="2">
        <v>1</v>
      </c>
      <c r="P31" s="13"/>
      <c r="Q31" s="13">
        <v>1</v>
      </c>
      <c r="R31" s="2"/>
      <c r="S31" s="2">
        <v>2</v>
      </c>
      <c r="T31" s="13"/>
      <c r="U31" s="13"/>
      <c r="V31" s="2"/>
      <c r="W31" s="2"/>
      <c r="X31" s="13"/>
      <c r="Y31" s="13">
        <v>1</v>
      </c>
      <c r="Z31" s="2"/>
      <c r="AA31" s="2"/>
      <c r="AB31" s="13"/>
      <c r="AC31" s="13"/>
    </row>
    <row r="32" spans="1:29" ht="15.75">
      <c r="A32" s="2">
        <v>28</v>
      </c>
      <c r="B32" s="15">
        <v>318</v>
      </c>
      <c r="C32" s="12">
        <f t="shared" si="0"/>
        <v>4</v>
      </c>
      <c r="D32" s="12">
        <f t="shared" si="1"/>
        <v>27</v>
      </c>
      <c r="F32" s="2"/>
      <c r="G32" s="2">
        <v>1</v>
      </c>
      <c r="H32" s="13"/>
      <c r="I32" s="13">
        <v>1</v>
      </c>
      <c r="J32" s="2"/>
      <c r="K32" s="2"/>
      <c r="L32" s="13"/>
      <c r="M32" s="13"/>
      <c r="N32" s="2"/>
      <c r="O32" s="2">
        <v>1</v>
      </c>
      <c r="P32" s="13"/>
      <c r="Q32" s="13">
        <v>1</v>
      </c>
      <c r="R32" s="2"/>
      <c r="S32" s="2"/>
      <c r="T32" s="13"/>
      <c r="U32" s="13"/>
      <c r="V32" s="2"/>
      <c r="W32" s="2"/>
      <c r="X32" s="13"/>
      <c r="Y32" s="13"/>
      <c r="Z32" s="2"/>
      <c r="AA32" s="2"/>
      <c r="AB32" s="13"/>
      <c r="AC32" s="13"/>
    </row>
    <row r="33" spans="1:29" ht="15.75">
      <c r="A33" s="2">
        <v>29</v>
      </c>
      <c r="B33" s="15">
        <v>322</v>
      </c>
      <c r="C33" s="12">
        <f t="shared" si="0"/>
        <v>5</v>
      </c>
      <c r="D33" s="12">
        <f t="shared" si="1"/>
        <v>19</v>
      </c>
      <c r="F33" s="2"/>
      <c r="G33" s="2">
        <v>1</v>
      </c>
      <c r="H33" s="13"/>
      <c r="I33" s="13">
        <v>1</v>
      </c>
      <c r="J33" s="2"/>
      <c r="K33" s="2"/>
      <c r="L33" s="13"/>
      <c r="M33" s="13"/>
      <c r="N33" s="2"/>
      <c r="O33" s="2">
        <v>1</v>
      </c>
      <c r="P33" s="13"/>
      <c r="Q33" s="13">
        <v>1</v>
      </c>
      <c r="R33" s="2"/>
      <c r="S33" s="2"/>
      <c r="T33" s="13"/>
      <c r="U33" s="13"/>
      <c r="V33" s="2"/>
      <c r="W33" s="2">
        <v>1</v>
      </c>
      <c r="X33" s="13"/>
      <c r="Y33" s="13"/>
      <c r="Z33" s="2"/>
      <c r="AA33" s="2"/>
      <c r="AB33" s="13"/>
      <c r="AC33" s="13"/>
    </row>
    <row r="34" spans="1:29" ht="15.75">
      <c r="A34" s="2">
        <v>30</v>
      </c>
      <c r="B34" s="15">
        <v>325</v>
      </c>
      <c r="C34" s="12">
        <f t="shared" si="0"/>
        <v>11</v>
      </c>
      <c r="D34" s="12">
        <f t="shared" si="1"/>
        <v>3</v>
      </c>
      <c r="F34" s="2"/>
      <c r="G34" s="2">
        <v>1</v>
      </c>
      <c r="H34" s="13"/>
      <c r="I34" s="13">
        <v>5</v>
      </c>
      <c r="J34" s="2"/>
      <c r="K34" s="2">
        <v>1</v>
      </c>
      <c r="L34" s="13"/>
      <c r="M34" s="13">
        <v>1</v>
      </c>
      <c r="N34" s="2"/>
      <c r="O34" s="2">
        <v>1</v>
      </c>
      <c r="P34" s="13"/>
      <c r="Q34" s="13">
        <v>1</v>
      </c>
      <c r="R34" s="2"/>
      <c r="S34" s="2"/>
      <c r="T34" s="13"/>
      <c r="U34" s="13"/>
      <c r="V34" s="2"/>
      <c r="W34" s="2">
        <v>1</v>
      </c>
      <c r="X34" s="13"/>
      <c r="Y34" s="13"/>
      <c r="Z34" s="2"/>
      <c r="AA34" s="2"/>
      <c r="AB34" s="13"/>
      <c r="AC34" s="13"/>
    </row>
    <row r="35" spans="1:29" ht="15.75">
      <c r="A35" s="2">
        <v>31</v>
      </c>
      <c r="B35" s="15">
        <v>359</v>
      </c>
      <c r="C35" s="12">
        <f t="shared" si="0"/>
        <v>2</v>
      </c>
      <c r="D35" s="12">
        <f t="shared" si="1"/>
        <v>42</v>
      </c>
      <c r="F35" s="2"/>
      <c r="G35" s="2"/>
      <c r="H35" s="13"/>
      <c r="I35" s="13"/>
      <c r="J35" s="2"/>
      <c r="K35" s="2"/>
      <c r="L35" s="13"/>
      <c r="M35" s="13"/>
      <c r="N35" s="2"/>
      <c r="O35" s="2">
        <v>1</v>
      </c>
      <c r="P35" s="13"/>
      <c r="Q35" s="13">
        <v>1</v>
      </c>
      <c r="R35" s="2"/>
      <c r="S35" s="2"/>
      <c r="T35" s="13"/>
      <c r="U35" s="13"/>
      <c r="V35" s="2"/>
      <c r="W35" s="2"/>
      <c r="X35" s="13"/>
      <c r="Y35" s="13"/>
      <c r="Z35" s="2"/>
      <c r="AA35" s="2"/>
      <c r="AB35" s="13"/>
      <c r="AC35" s="13"/>
    </row>
    <row r="36" spans="1:29" ht="15.75">
      <c r="A36" s="2">
        <v>32</v>
      </c>
      <c r="B36" s="15">
        <v>360</v>
      </c>
      <c r="C36" s="12">
        <f t="shared" si="0"/>
        <v>6</v>
      </c>
      <c r="D36" s="12">
        <f t="shared" si="1"/>
        <v>15</v>
      </c>
      <c r="F36" s="2"/>
      <c r="G36" s="2">
        <v>1</v>
      </c>
      <c r="H36" s="13"/>
      <c r="I36" s="13">
        <v>1</v>
      </c>
      <c r="J36" s="2"/>
      <c r="K36" s="2"/>
      <c r="L36" s="13"/>
      <c r="M36" s="13">
        <v>1</v>
      </c>
      <c r="N36" s="2"/>
      <c r="O36" s="2">
        <v>1</v>
      </c>
      <c r="P36" s="13"/>
      <c r="Q36" s="13">
        <v>1</v>
      </c>
      <c r="R36" s="2"/>
      <c r="S36" s="2"/>
      <c r="T36" s="13"/>
      <c r="U36" s="13"/>
      <c r="V36" s="2"/>
      <c r="W36" s="2">
        <v>1</v>
      </c>
      <c r="X36" s="13"/>
      <c r="Y36" s="13"/>
      <c r="Z36" s="2"/>
      <c r="AA36" s="2"/>
      <c r="AB36" s="13"/>
      <c r="AC36" s="13"/>
    </row>
    <row r="37" spans="1:29" ht="15.75">
      <c r="A37" s="2">
        <v>33</v>
      </c>
      <c r="B37" s="15">
        <v>363</v>
      </c>
      <c r="C37" s="12">
        <f t="shared" si="0"/>
        <v>5</v>
      </c>
      <c r="D37" s="12">
        <f t="shared" si="1"/>
        <v>19</v>
      </c>
      <c r="F37" s="2"/>
      <c r="G37" s="2"/>
      <c r="H37" s="13"/>
      <c r="I37" s="13">
        <v>1</v>
      </c>
      <c r="J37" s="2"/>
      <c r="K37" s="2"/>
      <c r="L37" s="13"/>
      <c r="M37" s="13"/>
      <c r="N37" s="2"/>
      <c r="O37" s="2">
        <v>1</v>
      </c>
      <c r="P37" s="13"/>
      <c r="Q37" s="13">
        <v>1</v>
      </c>
      <c r="R37" s="2"/>
      <c r="S37" s="2"/>
      <c r="T37" s="13"/>
      <c r="U37" s="13"/>
      <c r="V37" s="2"/>
      <c r="W37" s="2">
        <v>1</v>
      </c>
      <c r="X37" s="13"/>
      <c r="Y37" s="13">
        <v>1</v>
      </c>
      <c r="Z37" s="2"/>
      <c r="AA37" s="2"/>
      <c r="AB37" s="13"/>
      <c r="AC37" s="13"/>
    </row>
    <row r="38" spans="1:29" ht="15.75">
      <c r="A38" s="2">
        <v>34</v>
      </c>
      <c r="B38" s="15">
        <v>364</v>
      </c>
      <c r="C38" s="12">
        <f t="shared" si="0"/>
        <v>3</v>
      </c>
      <c r="D38" s="12">
        <f t="shared" si="1"/>
        <v>33</v>
      </c>
      <c r="F38" s="2"/>
      <c r="G38" s="2">
        <v>1</v>
      </c>
      <c r="H38" s="13"/>
      <c r="I38" s="13"/>
      <c r="J38" s="2"/>
      <c r="K38" s="2"/>
      <c r="L38" s="13"/>
      <c r="M38" s="13"/>
      <c r="N38" s="2"/>
      <c r="O38" s="2">
        <v>1</v>
      </c>
      <c r="P38" s="13"/>
      <c r="Q38" s="13">
        <v>0</v>
      </c>
      <c r="R38" s="2"/>
      <c r="S38" s="2"/>
      <c r="T38" s="13"/>
      <c r="U38" s="13"/>
      <c r="V38" s="2"/>
      <c r="W38" s="2"/>
      <c r="X38" s="13"/>
      <c r="Y38" s="13">
        <v>1</v>
      </c>
      <c r="Z38" s="2"/>
      <c r="AA38" s="2"/>
      <c r="AB38" s="13"/>
      <c r="AC38" s="13"/>
    </row>
    <row r="39" spans="1:29" ht="15.75">
      <c r="A39" s="2">
        <v>35</v>
      </c>
      <c r="B39" s="15">
        <v>365</v>
      </c>
      <c r="C39" s="12">
        <f t="shared" si="0"/>
        <v>5</v>
      </c>
      <c r="D39" s="12">
        <f t="shared" si="1"/>
        <v>19</v>
      </c>
      <c r="F39" s="2"/>
      <c r="G39" s="2">
        <v>1</v>
      </c>
      <c r="H39" s="13"/>
      <c r="I39" s="13">
        <v>1</v>
      </c>
      <c r="J39" s="2"/>
      <c r="K39" s="2"/>
      <c r="L39" s="13"/>
      <c r="M39" s="13"/>
      <c r="N39" s="2"/>
      <c r="O39" s="2">
        <v>1</v>
      </c>
      <c r="P39" s="13"/>
      <c r="Q39" s="13">
        <v>1</v>
      </c>
      <c r="R39" s="2"/>
      <c r="S39" s="2"/>
      <c r="T39" s="13"/>
      <c r="U39" s="13"/>
      <c r="V39" s="2"/>
      <c r="W39" s="2"/>
      <c r="X39" s="13"/>
      <c r="Y39" s="13">
        <v>1</v>
      </c>
      <c r="Z39" s="2"/>
      <c r="AA39" s="2"/>
      <c r="AB39" s="13"/>
      <c r="AC39" s="13"/>
    </row>
    <row r="40" spans="1:29" ht="15.75">
      <c r="A40" s="2">
        <v>36</v>
      </c>
      <c r="B40" s="15">
        <v>367</v>
      </c>
      <c r="C40" s="12">
        <f t="shared" si="0"/>
        <v>3</v>
      </c>
      <c r="D40" s="12">
        <f t="shared" si="1"/>
        <v>33</v>
      </c>
      <c r="F40" s="2"/>
      <c r="G40" s="2"/>
      <c r="H40" s="13"/>
      <c r="I40" s="13">
        <v>1</v>
      </c>
      <c r="J40" s="2"/>
      <c r="K40" s="2"/>
      <c r="L40" s="13"/>
      <c r="M40" s="13"/>
      <c r="N40" s="2"/>
      <c r="O40" s="2">
        <v>1</v>
      </c>
      <c r="P40" s="13"/>
      <c r="Q40" s="13">
        <v>1</v>
      </c>
      <c r="R40" s="2"/>
      <c r="S40" s="2"/>
      <c r="T40" s="13"/>
      <c r="U40" s="13"/>
      <c r="V40" s="2"/>
      <c r="W40" s="2"/>
      <c r="X40" s="13"/>
      <c r="Y40" s="13"/>
      <c r="Z40" s="2"/>
      <c r="AA40" s="2"/>
      <c r="AB40" s="13"/>
      <c r="AC40" s="13"/>
    </row>
    <row r="41" spans="1:29" ht="15.75">
      <c r="A41" s="2">
        <v>37</v>
      </c>
      <c r="B41" s="15">
        <v>368</v>
      </c>
      <c r="C41" s="12">
        <f t="shared" si="0"/>
        <v>3</v>
      </c>
      <c r="D41" s="12">
        <f t="shared" si="1"/>
        <v>33</v>
      </c>
      <c r="F41" s="2"/>
      <c r="G41" s="2">
        <v>1</v>
      </c>
      <c r="H41" s="13"/>
      <c r="I41" s="13"/>
      <c r="J41" s="2"/>
      <c r="K41" s="2"/>
      <c r="L41" s="13"/>
      <c r="M41" s="13"/>
      <c r="N41" s="2"/>
      <c r="O41" s="2">
        <v>1</v>
      </c>
      <c r="P41" s="13"/>
      <c r="Q41" s="13">
        <v>1</v>
      </c>
      <c r="R41" s="2"/>
      <c r="S41" s="2"/>
      <c r="T41" s="13"/>
      <c r="U41" s="13"/>
      <c r="V41" s="2"/>
      <c r="W41" s="2"/>
      <c r="X41" s="13"/>
      <c r="Y41" s="13"/>
      <c r="Z41" s="2"/>
      <c r="AA41" s="2"/>
      <c r="AB41" s="13"/>
      <c r="AC41" s="13"/>
    </row>
    <row r="42" spans="1:29" ht="15.75">
      <c r="A42" s="2">
        <v>38</v>
      </c>
      <c r="B42" s="15">
        <v>441</v>
      </c>
      <c r="C42" s="12">
        <f t="shared" si="0"/>
        <v>8</v>
      </c>
      <c r="D42" s="12">
        <f t="shared" si="1"/>
        <v>5</v>
      </c>
      <c r="F42" s="2"/>
      <c r="G42" s="2">
        <v>1</v>
      </c>
      <c r="H42" s="13"/>
      <c r="I42" s="13">
        <v>3</v>
      </c>
      <c r="J42" s="2"/>
      <c r="K42" s="2"/>
      <c r="L42" s="13"/>
      <c r="M42" s="13"/>
      <c r="N42" s="2"/>
      <c r="O42" s="2">
        <v>1</v>
      </c>
      <c r="P42" s="13"/>
      <c r="Q42" s="13">
        <v>1</v>
      </c>
      <c r="R42" s="2"/>
      <c r="S42" s="2"/>
      <c r="T42" s="13"/>
      <c r="U42" s="13"/>
      <c r="V42" s="2"/>
      <c r="W42" s="2">
        <v>1</v>
      </c>
      <c r="X42" s="13"/>
      <c r="Y42" s="13">
        <v>1</v>
      </c>
      <c r="Z42" s="2"/>
      <c r="AA42" s="2"/>
      <c r="AB42" s="13"/>
      <c r="AC42" s="13"/>
    </row>
    <row r="43" spans="1:29" ht="15.75">
      <c r="A43" s="2">
        <v>39</v>
      </c>
      <c r="B43" s="15">
        <v>443</v>
      </c>
      <c r="C43" s="12">
        <f t="shared" si="0"/>
        <v>4</v>
      </c>
      <c r="D43" s="12">
        <f t="shared" si="1"/>
        <v>27</v>
      </c>
      <c r="F43" s="2"/>
      <c r="G43" s="2">
        <v>1</v>
      </c>
      <c r="H43" s="13"/>
      <c r="I43" s="13">
        <v>1</v>
      </c>
      <c r="J43" s="2"/>
      <c r="K43" s="2"/>
      <c r="L43" s="13"/>
      <c r="M43" s="13"/>
      <c r="N43" s="2"/>
      <c r="O43" s="2">
        <v>1</v>
      </c>
      <c r="P43" s="13"/>
      <c r="Q43" s="13">
        <v>1</v>
      </c>
      <c r="R43" s="2"/>
      <c r="S43" s="2"/>
      <c r="T43" s="13"/>
      <c r="U43" s="13"/>
      <c r="V43" s="2"/>
      <c r="W43" s="2"/>
      <c r="X43" s="13"/>
      <c r="Y43" s="13"/>
      <c r="Z43" s="2"/>
      <c r="AA43" s="2"/>
      <c r="AB43" s="13"/>
      <c r="AC43" s="13"/>
    </row>
    <row r="44" spans="1:29" ht="15.75">
      <c r="A44" s="2">
        <v>40</v>
      </c>
      <c r="B44" s="15">
        <v>444</v>
      </c>
      <c r="C44" s="12">
        <f t="shared" si="0"/>
        <v>7</v>
      </c>
      <c r="D44" s="12">
        <f t="shared" si="1"/>
        <v>9</v>
      </c>
      <c r="F44" s="2"/>
      <c r="G44" s="2">
        <v>1</v>
      </c>
      <c r="H44" s="13"/>
      <c r="I44" s="13">
        <v>1</v>
      </c>
      <c r="J44" s="2"/>
      <c r="K44" s="2">
        <v>1</v>
      </c>
      <c r="L44" s="13"/>
      <c r="M44" s="13"/>
      <c r="N44" s="2"/>
      <c r="O44" s="2">
        <v>1</v>
      </c>
      <c r="P44" s="13"/>
      <c r="Q44" s="13">
        <v>1</v>
      </c>
      <c r="R44" s="2"/>
      <c r="S44" s="2"/>
      <c r="T44" s="13"/>
      <c r="U44" s="13"/>
      <c r="V44" s="2"/>
      <c r="W44" s="2">
        <v>1</v>
      </c>
      <c r="X44" s="13"/>
      <c r="Y44" s="13">
        <v>1</v>
      </c>
      <c r="Z44" s="2"/>
      <c r="AA44" s="2"/>
      <c r="AB44" s="13"/>
      <c r="AC44" s="13"/>
    </row>
    <row r="45" spans="1:29" ht="15.75">
      <c r="A45" s="2">
        <v>41</v>
      </c>
      <c r="B45" s="15">
        <v>448</v>
      </c>
      <c r="C45" s="12">
        <f t="shared" si="0"/>
        <v>4</v>
      </c>
      <c r="D45" s="12">
        <f t="shared" si="1"/>
        <v>27</v>
      </c>
      <c r="F45" s="2"/>
      <c r="G45" s="2">
        <v>1</v>
      </c>
      <c r="H45" s="13"/>
      <c r="I45" s="13">
        <v>1</v>
      </c>
      <c r="J45" s="2"/>
      <c r="K45" s="2"/>
      <c r="L45" s="13"/>
      <c r="M45" s="13"/>
      <c r="N45" s="2"/>
      <c r="O45" s="2">
        <v>1</v>
      </c>
      <c r="P45" s="13"/>
      <c r="Q45" s="13">
        <v>0</v>
      </c>
      <c r="R45" s="2"/>
      <c r="S45" s="2"/>
      <c r="T45" s="13"/>
      <c r="U45" s="13"/>
      <c r="V45" s="2"/>
      <c r="W45" s="2">
        <v>1</v>
      </c>
      <c r="X45" s="13"/>
      <c r="Y45" s="13"/>
      <c r="Z45" s="2"/>
      <c r="AA45" s="2"/>
      <c r="AB45" s="13"/>
      <c r="AC45" s="13"/>
    </row>
    <row r="46" spans="1:29" ht="15.75">
      <c r="A46" s="2">
        <v>42</v>
      </c>
      <c r="B46" s="15">
        <v>553</v>
      </c>
      <c r="C46" s="12">
        <f t="shared" si="0"/>
        <v>7</v>
      </c>
      <c r="D46" s="12">
        <f t="shared" si="1"/>
        <v>9</v>
      </c>
      <c r="F46" s="2"/>
      <c r="G46" s="2">
        <v>1</v>
      </c>
      <c r="H46" s="13"/>
      <c r="I46" s="13">
        <v>1</v>
      </c>
      <c r="J46" s="2"/>
      <c r="K46" s="2">
        <v>1</v>
      </c>
      <c r="L46" s="13"/>
      <c r="M46" s="13"/>
      <c r="N46" s="2"/>
      <c r="O46" s="2">
        <v>1</v>
      </c>
      <c r="P46" s="13"/>
      <c r="Q46" s="13">
        <v>1</v>
      </c>
      <c r="R46" s="2"/>
      <c r="S46" s="2"/>
      <c r="T46" s="13"/>
      <c r="U46" s="13"/>
      <c r="V46" s="2"/>
      <c r="W46" s="2">
        <v>1</v>
      </c>
      <c r="X46" s="13"/>
      <c r="Y46" s="13">
        <v>1</v>
      </c>
      <c r="Z46" s="2"/>
      <c r="AA46" s="2"/>
      <c r="AB46" s="13"/>
      <c r="AC46" s="13"/>
    </row>
    <row r="47" spans="1:29" ht="15.75">
      <c r="A47" s="2">
        <v>43</v>
      </c>
      <c r="B47" s="15">
        <v>587</v>
      </c>
      <c r="C47" s="12">
        <f t="shared" si="0"/>
        <v>12</v>
      </c>
      <c r="D47" s="12">
        <f t="shared" si="1"/>
        <v>2</v>
      </c>
      <c r="F47" s="2"/>
      <c r="G47" s="2">
        <v>1</v>
      </c>
      <c r="H47" s="13"/>
      <c r="I47" s="13">
        <v>3</v>
      </c>
      <c r="J47" s="2"/>
      <c r="K47" s="2"/>
      <c r="L47" s="13"/>
      <c r="M47" s="13">
        <v>1</v>
      </c>
      <c r="N47" s="2"/>
      <c r="O47" s="2">
        <v>1</v>
      </c>
      <c r="P47" s="13"/>
      <c r="Q47" s="13">
        <v>2</v>
      </c>
      <c r="R47" s="2"/>
      <c r="S47" s="2">
        <v>2</v>
      </c>
      <c r="T47" s="13"/>
      <c r="U47" s="13"/>
      <c r="V47" s="2"/>
      <c r="W47" s="2">
        <v>1</v>
      </c>
      <c r="X47" s="13"/>
      <c r="Y47" s="13">
        <v>1</v>
      </c>
      <c r="Z47" s="2"/>
      <c r="AA47" s="2"/>
      <c r="AB47" s="13"/>
      <c r="AC47" s="13"/>
    </row>
    <row r="48" spans="1:29" ht="15.75">
      <c r="A48" s="2">
        <v>44</v>
      </c>
      <c r="B48" s="15">
        <v>603</v>
      </c>
      <c r="C48" s="12">
        <f t="shared" si="0"/>
        <v>7</v>
      </c>
      <c r="D48" s="12">
        <f t="shared" si="1"/>
        <v>9</v>
      </c>
      <c r="F48" s="2"/>
      <c r="G48" s="2">
        <v>1</v>
      </c>
      <c r="H48" s="13"/>
      <c r="I48" s="13">
        <v>1</v>
      </c>
      <c r="J48" s="2"/>
      <c r="K48" s="2"/>
      <c r="L48" s="13"/>
      <c r="M48" s="13"/>
      <c r="N48" s="2"/>
      <c r="O48" s="2">
        <v>1</v>
      </c>
      <c r="P48" s="13"/>
      <c r="Q48" s="13">
        <v>1</v>
      </c>
      <c r="R48" s="2"/>
      <c r="S48" s="2"/>
      <c r="T48" s="13"/>
      <c r="U48" s="13">
        <v>1</v>
      </c>
      <c r="V48" s="2"/>
      <c r="W48" s="2">
        <v>1</v>
      </c>
      <c r="X48" s="13"/>
      <c r="Y48" s="13">
        <v>1</v>
      </c>
      <c r="Z48" s="2"/>
      <c r="AA48" s="2"/>
      <c r="AB48" s="13"/>
      <c r="AC48" s="13"/>
    </row>
    <row r="50" spans="3:7" ht="15">
      <c r="C50" t="s">
        <v>55</v>
      </c>
      <c r="F50">
        <v>1</v>
      </c>
      <c r="G50" t="s">
        <v>65</v>
      </c>
    </row>
    <row r="51" spans="6:7" ht="15">
      <c r="F51">
        <v>2</v>
      </c>
      <c r="G51" t="s">
        <v>64</v>
      </c>
    </row>
    <row r="52" spans="6:7" ht="15">
      <c r="F52">
        <v>3</v>
      </c>
      <c r="G52" t="s">
        <v>63</v>
      </c>
    </row>
    <row r="53" spans="6:7" ht="15">
      <c r="F53">
        <v>4</v>
      </c>
      <c r="G53" t="s">
        <v>62</v>
      </c>
    </row>
    <row r="54" spans="6:7" ht="15">
      <c r="F54">
        <v>5</v>
      </c>
      <c r="G54" t="s">
        <v>61</v>
      </c>
    </row>
    <row r="55" spans="6:7" ht="15">
      <c r="F55">
        <v>6</v>
      </c>
      <c r="G55" t="s">
        <v>60</v>
      </c>
    </row>
    <row r="56" spans="6:7" ht="15">
      <c r="F56">
        <v>7</v>
      </c>
      <c r="G56" t="s">
        <v>59</v>
      </c>
    </row>
    <row r="57" spans="6:7" ht="15">
      <c r="F57">
        <v>8</v>
      </c>
      <c r="G57" t="s">
        <v>58</v>
      </c>
    </row>
    <row r="58" spans="6:9" ht="15">
      <c r="F58">
        <v>9</v>
      </c>
      <c r="G58" s="28" t="s">
        <v>57</v>
      </c>
      <c r="H58" s="28"/>
      <c r="I58" s="27"/>
    </row>
    <row r="59" spans="6:7" ht="15">
      <c r="F59">
        <v>10</v>
      </c>
      <c r="G59" t="s">
        <v>56</v>
      </c>
    </row>
    <row r="60" ht="15">
      <c r="F60">
        <v>11</v>
      </c>
    </row>
    <row r="61" ht="15">
      <c r="F61">
        <v>12</v>
      </c>
    </row>
  </sheetData>
  <sheetProtection/>
  <mergeCells count="28">
    <mergeCell ref="J3:K3"/>
    <mergeCell ref="L3:M3"/>
    <mergeCell ref="Z3:AA3"/>
    <mergeCell ref="AB3:AC3"/>
    <mergeCell ref="N3:O3"/>
    <mergeCell ref="P3:Q3"/>
    <mergeCell ref="R3:S3"/>
    <mergeCell ref="T3:U3"/>
    <mergeCell ref="V3:W3"/>
    <mergeCell ref="X3:Y3"/>
    <mergeCell ref="A3:A4"/>
    <mergeCell ref="B3:B4"/>
    <mergeCell ref="C3:D3"/>
    <mergeCell ref="F3:G3"/>
    <mergeCell ref="H3:I3"/>
    <mergeCell ref="A1:AC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5" zoomScaleNormal="85" zoomScalePageLayoutView="0" workbookViewId="0" topLeftCell="A10">
      <selection activeCell="D5" sqref="D5:D48"/>
    </sheetView>
  </sheetViews>
  <sheetFormatPr defaultColWidth="9.140625" defaultRowHeight="15"/>
  <cols>
    <col min="1" max="1" width="5.28125" style="0" customWidth="1"/>
    <col min="3" max="3" width="7.7109375" style="0" customWidth="1"/>
    <col min="5" max="5" width="4.57421875" style="0" customWidth="1"/>
    <col min="6" max="25" width="8.7109375" style="0" customWidth="1"/>
    <col min="26" max="26" width="5.7109375" style="0" customWidth="1"/>
    <col min="27" max="27" width="7.7109375" style="0" customWidth="1"/>
    <col min="28" max="28" width="5.7109375" style="0" customWidth="1"/>
    <col min="29" max="29" width="7.7109375" style="0" customWidth="1"/>
  </cols>
  <sheetData>
    <row r="1" spans="1:29" ht="21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6:29" ht="15">
      <c r="F2" s="77">
        <v>1</v>
      </c>
      <c r="G2" s="77"/>
      <c r="H2" s="78">
        <v>2</v>
      </c>
      <c r="I2" s="78"/>
      <c r="J2" s="77">
        <v>3</v>
      </c>
      <c r="K2" s="77"/>
      <c r="L2" s="78">
        <v>4</v>
      </c>
      <c r="M2" s="78"/>
      <c r="N2" s="77">
        <v>5</v>
      </c>
      <c r="O2" s="77"/>
      <c r="P2" s="78">
        <v>6</v>
      </c>
      <c r="Q2" s="78"/>
      <c r="R2" s="77">
        <v>7</v>
      </c>
      <c r="S2" s="77"/>
      <c r="T2" s="78">
        <v>8</v>
      </c>
      <c r="U2" s="78"/>
      <c r="V2" s="77">
        <v>9</v>
      </c>
      <c r="W2" s="77"/>
      <c r="X2" s="78">
        <v>10</v>
      </c>
      <c r="Y2" s="78"/>
      <c r="Z2" s="77">
        <v>11</v>
      </c>
      <c r="AA2" s="77"/>
      <c r="AB2" s="78">
        <v>12</v>
      </c>
      <c r="AC2" s="78"/>
    </row>
    <row r="3" spans="1:29" ht="15">
      <c r="A3" s="77" t="s">
        <v>23</v>
      </c>
      <c r="B3" s="77" t="s">
        <v>22</v>
      </c>
      <c r="C3" s="87" t="s">
        <v>34</v>
      </c>
      <c r="D3" s="87"/>
      <c r="F3" s="77" t="s">
        <v>121</v>
      </c>
      <c r="G3" s="77"/>
      <c r="H3" s="78" t="s">
        <v>120</v>
      </c>
      <c r="I3" s="78"/>
      <c r="J3" s="77" t="s">
        <v>119</v>
      </c>
      <c r="K3" s="77"/>
      <c r="L3" s="78" t="s">
        <v>118</v>
      </c>
      <c r="M3" s="78"/>
      <c r="N3" s="77" t="s">
        <v>117</v>
      </c>
      <c r="O3" s="77"/>
      <c r="P3" s="78" t="s">
        <v>116</v>
      </c>
      <c r="Q3" s="78"/>
      <c r="R3" s="77" t="s">
        <v>115</v>
      </c>
      <c r="S3" s="77"/>
      <c r="T3" s="78" t="s">
        <v>114</v>
      </c>
      <c r="U3" s="78"/>
      <c r="V3" s="77" t="s">
        <v>113</v>
      </c>
      <c r="W3" s="77"/>
      <c r="X3" s="78" t="s">
        <v>112</v>
      </c>
      <c r="Y3" s="78"/>
      <c r="Z3" s="77"/>
      <c r="AA3" s="77"/>
      <c r="AB3" s="78"/>
      <c r="AC3" s="78"/>
    </row>
    <row r="4" spans="1:29" ht="15">
      <c r="A4" s="77"/>
      <c r="B4" s="77"/>
      <c r="C4" s="25" t="s">
        <v>49</v>
      </c>
      <c r="D4" s="25" t="s">
        <v>36</v>
      </c>
      <c r="F4" s="23" t="s">
        <v>36</v>
      </c>
      <c r="G4" s="23" t="s">
        <v>49</v>
      </c>
      <c r="H4" s="24" t="s">
        <v>36</v>
      </c>
      <c r="I4" s="24" t="s">
        <v>49</v>
      </c>
      <c r="J4" s="23" t="s">
        <v>36</v>
      </c>
      <c r="K4" s="23" t="s">
        <v>49</v>
      </c>
      <c r="L4" s="24" t="s">
        <v>36</v>
      </c>
      <c r="M4" s="24" t="s">
        <v>49</v>
      </c>
      <c r="N4" s="23" t="s">
        <v>36</v>
      </c>
      <c r="O4" s="23" t="s">
        <v>49</v>
      </c>
      <c r="P4" s="24" t="s">
        <v>36</v>
      </c>
      <c r="Q4" s="24" t="s">
        <v>49</v>
      </c>
      <c r="R4" s="23" t="s">
        <v>36</v>
      </c>
      <c r="S4" s="23" t="s">
        <v>49</v>
      </c>
      <c r="T4" s="24" t="s">
        <v>36</v>
      </c>
      <c r="U4" s="24" t="s">
        <v>49</v>
      </c>
      <c r="V4" s="23" t="s">
        <v>36</v>
      </c>
      <c r="W4" s="23" t="s">
        <v>49</v>
      </c>
      <c r="X4" s="24" t="s">
        <v>36</v>
      </c>
      <c r="Y4" s="24" t="s">
        <v>49</v>
      </c>
      <c r="Z4" s="23" t="s">
        <v>36</v>
      </c>
      <c r="AA4" s="23" t="s">
        <v>49</v>
      </c>
      <c r="AB4" s="24" t="s">
        <v>36</v>
      </c>
      <c r="AC4" s="24" t="s">
        <v>49</v>
      </c>
    </row>
    <row r="5" spans="1:29" ht="15.75">
      <c r="A5" s="2">
        <v>1</v>
      </c>
      <c r="B5" s="15">
        <v>8</v>
      </c>
      <c r="C5" s="12">
        <f aca="true" t="shared" si="0" ref="C5:C48">G5+I5+K5+M5+O5+Q5+S5+U5+W5+Y5+AA5+AC5</f>
        <v>83</v>
      </c>
      <c r="D5" s="12">
        <f aca="true" t="shared" si="1" ref="D5:D48">RANK(C5,$C$5:$C$48,0)</f>
        <v>17</v>
      </c>
      <c r="F5" s="2">
        <v>0</v>
      </c>
      <c r="G5" s="2">
        <v>0</v>
      </c>
      <c r="H5" s="13">
        <v>12</v>
      </c>
      <c r="I5" s="13">
        <v>16</v>
      </c>
      <c r="J5" s="2" t="s">
        <v>105</v>
      </c>
      <c r="K5" s="2">
        <v>13</v>
      </c>
      <c r="L5" s="13">
        <v>26</v>
      </c>
      <c r="M5" s="13">
        <v>10</v>
      </c>
      <c r="N5" s="2">
        <v>0</v>
      </c>
      <c r="O5" s="2">
        <v>0</v>
      </c>
      <c r="P5" s="13">
        <v>11</v>
      </c>
      <c r="Q5" s="13">
        <v>16</v>
      </c>
      <c r="R5" s="2">
        <v>14</v>
      </c>
      <c r="S5" s="2">
        <v>16</v>
      </c>
      <c r="T5" s="13">
        <v>0</v>
      </c>
      <c r="U5" s="13">
        <v>0</v>
      </c>
      <c r="V5" s="2" t="s">
        <v>111</v>
      </c>
      <c r="W5" s="2">
        <v>12</v>
      </c>
      <c r="X5" s="13">
        <v>0</v>
      </c>
      <c r="Y5" s="13">
        <v>0</v>
      </c>
      <c r="Z5" s="2"/>
      <c r="AA5" s="2"/>
      <c r="AB5" s="13"/>
      <c r="AC5" s="13"/>
    </row>
    <row r="6" spans="1:29" ht="15.75">
      <c r="A6" s="2">
        <v>2</v>
      </c>
      <c r="B6" s="15">
        <v>201</v>
      </c>
      <c r="C6" s="12">
        <f t="shared" si="0"/>
        <v>27</v>
      </c>
      <c r="D6" s="12">
        <f t="shared" si="1"/>
        <v>39</v>
      </c>
      <c r="F6" s="2">
        <v>0</v>
      </c>
      <c r="G6" s="2">
        <v>0</v>
      </c>
      <c r="H6" s="13">
        <v>0</v>
      </c>
      <c r="I6" s="13">
        <v>0</v>
      </c>
      <c r="J6" s="2" t="s">
        <v>105</v>
      </c>
      <c r="K6" s="2">
        <v>13</v>
      </c>
      <c r="L6" s="13">
        <v>18</v>
      </c>
      <c r="M6" s="13">
        <v>14</v>
      </c>
      <c r="N6" s="2">
        <v>0</v>
      </c>
      <c r="O6" s="2">
        <v>0</v>
      </c>
      <c r="P6" s="13">
        <v>0</v>
      </c>
      <c r="Q6" s="13"/>
      <c r="R6" s="2">
        <v>0</v>
      </c>
      <c r="S6" s="2">
        <v>0</v>
      </c>
      <c r="T6" s="13">
        <v>0</v>
      </c>
      <c r="U6" s="13">
        <v>0</v>
      </c>
      <c r="V6" s="2">
        <v>0</v>
      </c>
      <c r="W6" s="2">
        <v>0</v>
      </c>
      <c r="X6" s="13">
        <v>0</v>
      </c>
      <c r="Y6" s="13">
        <v>0</v>
      </c>
      <c r="Z6" s="2"/>
      <c r="AA6" s="2"/>
      <c r="AB6" s="13"/>
      <c r="AC6" s="13"/>
    </row>
    <row r="7" spans="1:29" ht="15.75">
      <c r="A7" s="2">
        <v>3</v>
      </c>
      <c r="B7" s="15">
        <v>202</v>
      </c>
      <c r="C7" s="12">
        <f t="shared" si="0"/>
        <v>155</v>
      </c>
      <c r="D7" s="12">
        <f t="shared" si="1"/>
        <v>4</v>
      </c>
      <c r="F7" s="2">
        <v>3</v>
      </c>
      <c r="G7" s="2">
        <v>23</v>
      </c>
      <c r="H7" s="13">
        <v>11</v>
      </c>
      <c r="I7" s="13">
        <v>16</v>
      </c>
      <c r="J7" s="2">
        <v>2</v>
      </c>
      <c r="K7" s="2">
        <v>24</v>
      </c>
      <c r="L7" s="13">
        <v>0</v>
      </c>
      <c r="M7" s="13">
        <v>0</v>
      </c>
      <c r="N7" s="2">
        <v>0</v>
      </c>
      <c r="O7" s="2">
        <v>0</v>
      </c>
      <c r="P7" s="13">
        <v>2</v>
      </c>
      <c r="Q7" s="13">
        <v>24</v>
      </c>
      <c r="R7" s="2">
        <v>5</v>
      </c>
      <c r="S7" s="2">
        <v>21</v>
      </c>
      <c r="T7" s="60" t="s">
        <v>102</v>
      </c>
      <c r="U7" s="13">
        <v>14</v>
      </c>
      <c r="V7" s="2" t="s">
        <v>109</v>
      </c>
      <c r="W7" s="2">
        <v>15</v>
      </c>
      <c r="X7" s="13">
        <v>8</v>
      </c>
      <c r="Y7" s="13">
        <v>18</v>
      </c>
      <c r="Z7" s="2"/>
      <c r="AA7" s="2"/>
      <c r="AB7" s="13"/>
      <c r="AC7" s="13"/>
    </row>
    <row r="8" spans="1:29" ht="15.75">
      <c r="A8" s="2">
        <v>4</v>
      </c>
      <c r="B8" s="15">
        <v>205</v>
      </c>
      <c r="C8" s="12">
        <f t="shared" si="0"/>
        <v>51</v>
      </c>
      <c r="D8" s="12">
        <f t="shared" si="1"/>
        <v>28</v>
      </c>
      <c r="F8" s="2">
        <v>0</v>
      </c>
      <c r="G8" s="2">
        <v>0</v>
      </c>
      <c r="H8" s="13">
        <v>0</v>
      </c>
      <c r="I8" s="13">
        <v>0</v>
      </c>
      <c r="J8" s="2">
        <v>0</v>
      </c>
      <c r="K8" s="2">
        <v>0</v>
      </c>
      <c r="L8" s="13">
        <v>0</v>
      </c>
      <c r="M8" s="13">
        <v>0</v>
      </c>
      <c r="N8" s="2">
        <v>0</v>
      </c>
      <c r="O8" s="2">
        <v>0</v>
      </c>
      <c r="P8" s="13">
        <v>0</v>
      </c>
      <c r="Q8" s="13"/>
      <c r="R8" s="2">
        <v>0</v>
      </c>
      <c r="S8" s="2">
        <v>0</v>
      </c>
      <c r="T8" s="60" t="s">
        <v>102</v>
      </c>
      <c r="U8" s="13">
        <v>14</v>
      </c>
      <c r="V8" s="2">
        <v>5</v>
      </c>
      <c r="W8" s="2">
        <v>21</v>
      </c>
      <c r="X8" s="60" t="s">
        <v>101</v>
      </c>
      <c r="Y8" s="13">
        <v>16</v>
      </c>
      <c r="Z8" s="2"/>
      <c r="AA8" s="2"/>
      <c r="AB8" s="13"/>
      <c r="AC8" s="13"/>
    </row>
    <row r="9" spans="1:29" ht="15.75">
      <c r="A9" s="2">
        <v>5</v>
      </c>
      <c r="B9" s="15">
        <v>212</v>
      </c>
      <c r="C9" s="12">
        <f t="shared" si="0"/>
        <v>60</v>
      </c>
      <c r="D9" s="12">
        <f t="shared" si="1"/>
        <v>23</v>
      </c>
      <c r="F9" s="2">
        <v>0</v>
      </c>
      <c r="G9" s="2">
        <v>0</v>
      </c>
      <c r="H9" s="13">
        <v>0</v>
      </c>
      <c r="I9" s="13">
        <v>0</v>
      </c>
      <c r="J9" s="2">
        <v>3</v>
      </c>
      <c r="K9" s="2">
        <v>23</v>
      </c>
      <c r="L9" s="13">
        <v>16</v>
      </c>
      <c r="M9" s="13">
        <v>14</v>
      </c>
      <c r="N9" s="2">
        <v>0</v>
      </c>
      <c r="O9" s="2">
        <v>0</v>
      </c>
      <c r="P9" s="13">
        <v>3</v>
      </c>
      <c r="Q9" s="13">
        <v>23</v>
      </c>
      <c r="R9" s="2">
        <v>0</v>
      </c>
      <c r="S9" s="2">
        <v>0</v>
      </c>
      <c r="T9" s="13">
        <v>0</v>
      </c>
      <c r="U9" s="13">
        <v>0</v>
      </c>
      <c r="V9" s="2">
        <v>0</v>
      </c>
      <c r="W9" s="2">
        <v>0</v>
      </c>
      <c r="X9" s="13">
        <v>0</v>
      </c>
      <c r="Y9" s="13">
        <v>0</v>
      </c>
      <c r="Z9" s="2"/>
      <c r="AA9" s="2"/>
      <c r="AB9" s="13"/>
      <c r="AC9" s="13"/>
    </row>
    <row r="10" spans="1:29" ht="15.75">
      <c r="A10" s="2">
        <v>6</v>
      </c>
      <c r="B10" s="15">
        <v>213</v>
      </c>
      <c r="C10" s="12">
        <f t="shared" si="0"/>
        <v>195</v>
      </c>
      <c r="D10" s="12">
        <f t="shared" si="1"/>
        <v>2</v>
      </c>
      <c r="F10" s="2">
        <v>5</v>
      </c>
      <c r="G10" s="2">
        <v>21</v>
      </c>
      <c r="H10" s="13">
        <v>3</v>
      </c>
      <c r="I10" s="13">
        <v>23</v>
      </c>
      <c r="J10" s="2">
        <v>1</v>
      </c>
      <c r="K10" s="2">
        <v>25</v>
      </c>
      <c r="L10" s="13">
        <v>10</v>
      </c>
      <c r="M10" s="13">
        <v>18</v>
      </c>
      <c r="N10" s="2">
        <v>1</v>
      </c>
      <c r="O10" s="2">
        <v>25</v>
      </c>
      <c r="P10" s="13">
        <v>1</v>
      </c>
      <c r="Q10" s="13">
        <v>25</v>
      </c>
      <c r="R10" s="2">
        <v>4</v>
      </c>
      <c r="S10" s="2">
        <v>22</v>
      </c>
      <c r="T10" s="13">
        <v>6</v>
      </c>
      <c r="U10" s="13">
        <v>20</v>
      </c>
      <c r="V10" s="2">
        <v>0</v>
      </c>
      <c r="W10" s="2">
        <v>0</v>
      </c>
      <c r="X10" s="60" t="s">
        <v>101</v>
      </c>
      <c r="Y10" s="13">
        <v>16</v>
      </c>
      <c r="Z10" s="2"/>
      <c r="AA10" s="2"/>
      <c r="AB10" s="13"/>
      <c r="AC10" s="13"/>
    </row>
    <row r="11" spans="1:29" ht="15.75">
      <c r="A11" s="2">
        <v>7</v>
      </c>
      <c r="B11" s="15">
        <v>215</v>
      </c>
      <c r="C11" s="12">
        <f t="shared" si="0"/>
        <v>108</v>
      </c>
      <c r="D11" s="12">
        <f t="shared" si="1"/>
        <v>12</v>
      </c>
      <c r="F11" s="2">
        <v>0</v>
      </c>
      <c r="G11" s="2">
        <v>0</v>
      </c>
      <c r="H11" s="13">
        <v>8</v>
      </c>
      <c r="I11" s="13">
        <v>18</v>
      </c>
      <c r="J11" s="2" t="s">
        <v>105</v>
      </c>
      <c r="K11" s="2">
        <v>13</v>
      </c>
      <c r="L11" s="13">
        <v>0</v>
      </c>
      <c r="M11" s="13">
        <v>0</v>
      </c>
      <c r="N11" s="2">
        <v>0</v>
      </c>
      <c r="O11" s="2">
        <v>0</v>
      </c>
      <c r="P11" s="13">
        <v>1</v>
      </c>
      <c r="Q11" s="13">
        <v>25</v>
      </c>
      <c r="R11" s="2">
        <v>18</v>
      </c>
      <c r="S11" s="2">
        <v>14</v>
      </c>
      <c r="T11" s="60" t="s">
        <v>102</v>
      </c>
      <c r="U11" s="13">
        <v>14</v>
      </c>
      <c r="V11" s="2">
        <v>0</v>
      </c>
      <c r="W11" s="2">
        <v>0</v>
      </c>
      <c r="X11" s="13">
        <v>2</v>
      </c>
      <c r="Y11" s="13">
        <v>24</v>
      </c>
      <c r="Z11" s="2"/>
      <c r="AA11" s="2"/>
      <c r="AB11" s="13"/>
      <c r="AC11" s="13"/>
    </row>
    <row r="12" spans="1:29" ht="15.75">
      <c r="A12" s="2">
        <v>8</v>
      </c>
      <c r="B12" s="15">
        <v>218</v>
      </c>
      <c r="C12" s="12">
        <f t="shared" si="0"/>
        <v>83</v>
      </c>
      <c r="D12" s="12">
        <f t="shared" si="1"/>
        <v>17</v>
      </c>
      <c r="F12" s="2" t="s">
        <v>103</v>
      </c>
      <c r="G12" s="2">
        <v>25</v>
      </c>
      <c r="H12" s="13">
        <v>0</v>
      </c>
      <c r="I12" s="13">
        <v>0</v>
      </c>
      <c r="J12" s="2">
        <v>0</v>
      </c>
      <c r="K12" s="2">
        <v>0</v>
      </c>
      <c r="L12" s="13">
        <v>4</v>
      </c>
      <c r="M12" s="13">
        <v>22</v>
      </c>
      <c r="N12" s="2">
        <v>0</v>
      </c>
      <c r="O12" s="2">
        <v>0</v>
      </c>
      <c r="P12" s="13">
        <v>0</v>
      </c>
      <c r="Q12" s="13">
        <v>0</v>
      </c>
      <c r="R12" s="2">
        <v>0</v>
      </c>
      <c r="S12" s="2">
        <v>0</v>
      </c>
      <c r="T12" s="13">
        <v>2</v>
      </c>
      <c r="U12" s="13">
        <v>24</v>
      </c>
      <c r="V12" s="2" t="s">
        <v>111</v>
      </c>
      <c r="W12" s="2">
        <v>12</v>
      </c>
      <c r="X12" s="13">
        <v>0</v>
      </c>
      <c r="Y12" s="13">
        <v>0</v>
      </c>
      <c r="Z12" s="2"/>
      <c r="AA12" s="2"/>
      <c r="AB12" s="13"/>
      <c r="AC12" s="13"/>
    </row>
    <row r="13" spans="1:29" ht="15.75">
      <c r="A13" s="2">
        <v>9</v>
      </c>
      <c r="B13" s="15">
        <v>226</v>
      </c>
      <c r="C13" s="12">
        <f t="shared" si="0"/>
        <v>14</v>
      </c>
      <c r="D13" s="12">
        <f t="shared" si="1"/>
        <v>41</v>
      </c>
      <c r="F13" s="2">
        <v>0</v>
      </c>
      <c r="G13" s="2">
        <v>0</v>
      </c>
      <c r="H13" s="13">
        <v>0</v>
      </c>
      <c r="I13" s="13">
        <v>0</v>
      </c>
      <c r="J13" s="2">
        <v>0</v>
      </c>
      <c r="K13" s="2">
        <v>0</v>
      </c>
      <c r="L13" s="13">
        <v>0</v>
      </c>
      <c r="M13" s="13">
        <v>0</v>
      </c>
      <c r="N13" s="2">
        <v>0</v>
      </c>
      <c r="O13" s="2">
        <v>0</v>
      </c>
      <c r="P13" s="13">
        <v>0</v>
      </c>
      <c r="Q13" s="13">
        <v>0</v>
      </c>
      <c r="R13" s="2">
        <v>0</v>
      </c>
      <c r="S13" s="2">
        <v>0</v>
      </c>
      <c r="T13" s="60" t="s">
        <v>102</v>
      </c>
      <c r="U13" s="13">
        <v>14</v>
      </c>
      <c r="V13" s="2">
        <v>0</v>
      </c>
      <c r="W13" s="2">
        <v>0</v>
      </c>
      <c r="X13" s="13">
        <v>0</v>
      </c>
      <c r="Y13" s="13">
        <v>0</v>
      </c>
      <c r="Z13" s="2"/>
      <c r="AA13" s="2"/>
      <c r="AB13" s="13"/>
      <c r="AC13" s="13"/>
    </row>
    <row r="14" spans="1:29" ht="15.75">
      <c r="A14" s="2">
        <v>10</v>
      </c>
      <c r="B14" s="15">
        <v>227</v>
      </c>
      <c r="C14" s="12">
        <f t="shared" si="0"/>
        <v>59</v>
      </c>
      <c r="D14" s="12">
        <f t="shared" si="1"/>
        <v>24</v>
      </c>
      <c r="F14" s="2">
        <v>0</v>
      </c>
      <c r="G14" s="2">
        <v>0</v>
      </c>
      <c r="H14" s="13">
        <v>4</v>
      </c>
      <c r="I14" s="13">
        <v>22</v>
      </c>
      <c r="J14" s="2">
        <v>1</v>
      </c>
      <c r="K14" s="2">
        <v>25</v>
      </c>
      <c r="L14" s="13">
        <v>25</v>
      </c>
      <c r="M14" s="13">
        <v>0</v>
      </c>
      <c r="N14" s="2">
        <v>0</v>
      </c>
      <c r="O14" s="2">
        <v>0</v>
      </c>
      <c r="P14" s="13">
        <v>0</v>
      </c>
      <c r="Q14" s="13">
        <v>0</v>
      </c>
      <c r="R14" s="2">
        <v>0</v>
      </c>
      <c r="S14" s="2">
        <v>0</v>
      </c>
      <c r="T14" s="13">
        <v>0</v>
      </c>
      <c r="U14" s="13">
        <v>0</v>
      </c>
      <c r="V14" s="2" t="s">
        <v>111</v>
      </c>
      <c r="W14" s="2">
        <v>12</v>
      </c>
      <c r="X14" s="13">
        <v>0</v>
      </c>
      <c r="Y14" s="13">
        <v>0</v>
      </c>
      <c r="Z14" s="2"/>
      <c r="AA14" s="2"/>
      <c r="AB14" s="13"/>
      <c r="AC14" s="13"/>
    </row>
    <row r="15" spans="1:29" ht="15.75">
      <c r="A15" s="2">
        <v>11</v>
      </c>
      <c r="B15" s="15">
        <v>230</v>
      </c>
      <c r="C15" s="12">
        <f t="shared" si="0"/>
        <v>0</v>
      </c>
      <c r="D15" s="12">
        <f t="shared" si="1"/>
        <v>43</v>
      </c>
      <c r="F15" s="2">
        <v>0</v>
      </c>
      <c r="G15" s="2">
        <v>0</v>
      </c>
      <c r="H15" s="13">
        <v>0</v>
      </c>
      <c r="I15" s="13">
        <v>0</v>
      </c>
      <c r="J15" s="2">
        <v>0</v>
      </c>
      <c r="K15" s="2">
        <v>0</v>
      </c>
      <c r="L15" s="13">
        <v>0</v>
      </c>
      <c r="M15" s="13">
        <v>0</v>
      </c>
      <c r="N15" s="2">
        <v>0</v>
      </c>
      <c r="O15" s="2">
        <v>0</v>
      </c>
      <c r="P15" s="13">
        <v>0</v>
      </c>
      <c r="Q15" s="13">
        <v>0</v>
      </c>
      <c r="R15" s="2">
        <v>0</v>
      </c>
      <c r="S15" s="2">
        <v>0</v>
      </c>
      <c r="T15" s="13">
        <v>0</v>
      </c>
      <c r="U15" s="13">
        <v>0</v>
      </c>
      <c r="V15" s="2">
        <v>0</v>
      </c>
      <c r="W15" s="2">
        <v>0</v>
      </c>
      <c r="X15" s="13">
        <v>0</v>
      </c>
      <c r="Y15" s="13">
        <v>0</v>
      </c>
      <c r="Z15" s="2"/>
      <c r="AA15" s="2"/>
      <c r="AB15" s="13"/>
      <c r="AC15" s="13"/>
    </row>
    <row r="16" spans="1:29" ht="15.75">
      <c r="A16" s="2">
        <v>12</v>
      </c>
      <c r="B16" s="15">
        <v>236</v>
      </c>
      <c r="C16" s="12">
        <f t="shared" si="0"/>
        <v>44</v>
      </c>
      <c r="D16" s="12">
        <f t="shared" si="1"/>
        <v>31</v>
      </c>
      <c r="F16" s="2">
        <v>0</v>
      </c>
      <c r="G16" s="2">
        <v>0</v>
      </c>
      <c r="H16" s="13">
        <v>0</v>
      </c>
      <c r="I16" s="13">
        <v>0</v>
      </c>
      <c r="J16" s="2" t="s">
        <v>104</v>
      </c>
      <c r="K16" s="2">
        <v>14</v>
      </c>
      <c r="L16" s="13">
        <v>0</v>
      </c>
      <c r="M16" s="13">
        <v>0</v>
      </c>
      <c r="N16" s="2">
        <v>0</v>
      </c>
      <c r="O16" s="2">
        <v>0</v>
      </c>
      <c r="P16" s="13">
        <v>0</v>
      </c>
      <c r="Q16" s="13">
        <v>0</v>
      </c>
      <c r="R16" s="2">
        <v>0</v>
      </c>
      <c r="S16" s="2">
        <v>0</v>
      </c>
      <c r="T16" s="60" t="s">
        <v>102</v>
      </c>
      <c r="U16" s="13">
        <v>14</v>
      </c>
      <c r="V16" s="2">
        <v>0</v>
      </c>
      <c r="W16" s="2">
        <v>0</v>
      </c>
      <c r="X16" s="60" t="s">
        <v>101</v>
      </c>
      <c r="Y16" s="13">
        <v>16</v>
      </c>
      <c r="Z16" s="2"/>
      <c r="AA16" s="2"/>
      <c r="AB16" s="13"/>
      <c r="AC16" s="13"/>
    </row>
    <row r="17" spans="1:29" ht="15.75">
      <c r="A17" s="2">
        <v>13</v>
      </c>
      <c r="B17" s="15">
        <v>292</v>
      </c>
      <c r="C17" s="12">
        <f t="shared" si="0"/>
        <v>12</v>
      </c>
      <c r="D17" s="12">
        <f t="shared" si="1"/>
        <v>42</v>
      </c>
      <c r="F17" s="2">
        <v>0</v>
      </c>
      <c r="G17" s="2">
        <v>0</v>
      </c>
      <c r="H17" s="13">
        <v>0</v>
      </c>
      <c r="I17" s="13">
        <v>0</v>
      </c>
      <c r="J17" s="2">
        <v>0</v>
      </c>
      <c r="K17" s="2">
        <v>0</v>
      </c>
      <c r="L17" s="13">
        <v>22</v>
      </c>
      <c r="M17" s="13">
        <v>12</v>
      </c>
      <c r="N17" s="2">
        <v>0</v>
      </c>
      <c r="O17" s="2">
        <v>0</v>
      </c>
      <c r="P17" s="13">
        <v>0</v>
      </c>
      <c r="Q17" s="13">
        <v>0</v>
      </c>
      <c r="R17" s="2">
        <v>0</v>
      </c>
      <c r="S17" s="2">
        <v>0</v>
      </c>
      <c r="T17" s="13">
        <v>0</v>
      </c>
      <c r="U17" s="13">
        <v>0</v>
      </c>
      <c r="V17" s="2">
        <v>0</v>
      </c>
      <c r="W17" s="2">
        <v>0</v>
      </c>
      <c r="X17" s="13">
        <v>0</v>
      </c>
      <c r="Y17" s="13">
        <v>0</v>
      </c>
      <c r="Z17" s="2"/>
      <c r="AA17" s="2"/>
      <c r="AB17" s="13"/>
      <c r="AC17" s="13"/>
    </row>
    <row r="18" spans="1:29" ht="15.75">
      <c r="A18" s="2">
        <v>14</v>
      </c>
      <c r="B18" s="15">
        <v>295</v>
      </c>
      <c r="C18" s="12">
        <f t="shared" si="0"/>
        <v>35</v>
      </c>
      <c r="D18" s="12">
        <f t="shared" si="1"/>
        <v>37</v>
      </c>
      <c r="F18" s="2">
        <v>0</v>
      </c>
      <c r="G18" s="2">
        <v>0</v>
      </c>
      <c r="H18" s="13">
        <v>0</v>
      </c>
      <c r="I18" s="13">
        <v>0</v>
      </c>
      <c r="J18" s="2">
        <v>0</v>
      </c>
      <c r="K18" s="2">
        <v>0</v>
      </c>
      <c r="L18" s="13">
        <v>0</v>
      </c>
      <c r="M18" s="13">
        <v>0</v>
      </c>
      <c r="N18" s="2">
        <v>0</v>
      </c>
      <c r="O18" s="2">
        <v>0</v>
      </c>
      <c r="P18" s="13">
        <v>0</v>
      </c>
      <c r="Q18" s="13">
        <v>0</v>
      </c>
      <c r="R18" s="2">
        <v>0</v>
      </c>
      <c r="S18" s="2">
        <v>0</v>
      </c>
      <c r="T18" s="60" t="s">
        <v>102</v>
      </c>
      <c r="U18" s="13">
        <v>14</v>
      </c>
      <c r="V18" s="2">
        <v>0</v>
      </c>
      <c r="W18" s="2">
        <v>0</v>
      </c>
      <c r="X18" s="13">
        <v>5</v>
      </c>
      <c r="Y18" s="13">
        <v>21</v>
      </c>
      <c r="Z18" s="2"/>
      <c r="AA18" s="2"/>
      <c r="AB18" s="13"/>
      <c r="AC18" s="13"/>
    </row>
    <row r="19" spans="1:29" ht="15.75">
      <c r="A19" s="2">
        <v>15</v>
      </c>
      <c r="B19" s="15">
        <v>296</v>
      </c>
      <c r="C19" s="12">
        <f t="shared" si="0"/>
        <v>56</v>
      </c>
      <c r="D19" s="12">
        <f t="shared" si="1"/>
        <v>26</v>
      </c>
      <c r="F19" s="2">
        <v>0</v>
      </c>
      <c r="G19" s="2">
        <v>0</v>
      </c>
      <c r="H19" s="13">
        <v>0</v>
      </c>
      <c r="I19" s="13">
        <v>0</v>
      </c>
      <c r="J19" s="2">
        <v>0</v>
      </c>
      <c r="K19" s="2">
        <v>0</v>
      </c>
      <c r="L19" s="13">
        <v>0</v>
      </c>
      <c r="M19" s="13">
        <v>0</v>
      </c>
      <c r="N19" s="2">
        <v>0</v>
      </c>
      <c r="O19" s="2">
        <v>0</v>
      </c>
      <c r="P19" s="13">
        <v>0</v>
      </c>
      <c r="Q19" s="13">
        <v>0</v>
      </c>
      <c r="R19" s="2">
        <v>8</v>
      </c>
      <c r="S19" s="2">
        <v>18</v>
      </c>
      <c r="T19" s="13">
        <v>7</v>
      </c>
      <c r="U19" s="13">
        <v>18</v>
      </c>
      <c r="V19" s="2">
        <v>0</v>
      </c>
      <c r="W19" s="2">
        <v>0</v>
      </c>
      <c r="X19" s="13">
        <v>6</v>
      </c>
      <c r="Y19" s="13">
        <v>20</v>
      </c>
      <c r="Z19" s="2"/>
      <c r="AA19" s="2"/>
      <c r="AB19" s="13"/>
      <c r="AC19" s="13"/>
    </row>
    <row r="20" spans="1:29" ht="15.75">
      <c r="A20" s="2">
        <v>16</v>
      </c>
      <c r="B20" s="15">
        <v>298</v>
      </c>
      <c r="C20" s="12">
        <f t="shared" si="0"/>
        <v>48</v>
      </c>
      <c r="D20" s="12">
        <f t="shared" si="1"/>
        <v>29</v>
      </c>
      <c r="F20" s="2">
        <v>0</v>
      </c>
      <c r="G20" s="2">
        <v>0</v>
      </c>
      <c r="H20" s="13">
        <v>0</v>
      </c>
      <c r="I20" s="13">
        <v>0</v>
      </c>
      <c r="J20" s="2" t="s">
        <v>105</v>
      </c>
      <c r="K20" s="2">
        <v>13</v>
      </c>
      <c r="L20" s="13">
        <v>5</v>
      </c>
      <c r="M20" s="13">
        <v>21</v>
      </c>
      <c r="N20" s="2">
        <v>0</v>
      </c>
      <c r="O20" s="2">
        <v>0</v>
      </c>
      <c r="P20" s="13">
        <v>0</v>
      </c>
      <c r="Q20" s="13">
        <v>0</v>
      </c>
      <c r="R20" s="2">
        <v>0</v>
      </c>
      <c r="S20" s="2">
        <v>0</v>
      </c>
      <c r="T20" s="60" t="s">
        <v>102</v>
      </c>
      <c r="U20" s="13">
        <v>14</v>
      </c>
      <c r="V20" s="2">
        <v>0</v>
      </c>
      <c r="W20" s="2">
        <v>0</v>
      </c>
      <c r="X20" s="13">
        <v>0</v>
      </c>
      <c r="Y20" s="13">
        <v>0</v>
      </c>
      <c r="Z20" s="2"/>
      <c r="AA20" s="2"/>
      <c r="AB20" s="13"/>
      <c r="AC20" s="13"/>
    </row>
    <row r="21" spans="1:29" ht="15.75">
      <c r="A21" s="2">
        <v>17</v>
      </c>
      <c r="B21" s="15">
        <v>299</v>
      </c>
      <c r="C21" s="12">
        <f t="shared" si="0"/>
        <v>80</v>
      </c>
      <c r="D21" s="12">
        <f t="shared" si="1"/>
        <v>19</v>
      </c>
      <c r="F21" s="2">
        <v>16</v>
      </c>
      <c r="G21" s="2">
        <v>14</v>
      </c>
      <c r="H21" s="13">
        <v>9</v>
      </c>
      <c r="I21" s="13">
        <v>18</v>
      </c>
      <c r="J21" s="2">
        <v>0</v>
      </c>
      <c r="K21" s="2">
        <v>0</v>
      </c>
      <c r="L21" s="13">
        <v>7</v>
      </c>
      <c r="M21" s="13">
        <v>18</v>
      </c>
      <c r="N21" s="2">
        <v>0</v>
      </c>
      <c r="O21" s="2">
        <v>0</v>
      </c>
      <c r="P21" s="13">
        <v>0</v>
      </c>
      <c r="Q21" s="13">
        <v>0</v>
      </c>
      <c r="R21" s="2">
        <v>13</v>
      </c>
      <c r="S21" s="2">
        <v>16</v>
      </c>
      <c r="T21" s="60" t="s">
        <v>102</v>
      </c>
      <c r="U21" s="13">
        <v>14</v>
      </c>
      <c r="V21" s="2">
        <v>0</v>
      </c>
      <c r="W21" s="2">
        <v>0</v>
      </c>
      <c r="X21" s="13">
        <v>0</v>
      </c>
      <c r="Y21" s="13">
        <v>0</v>
      </c>
      <c r="Z21" s="2"/>
      <c r="AA21" s="2"/>
      <c r="AB21" s="13"/>
      <c r="AC21" s="13"/>
    </row>
    <row r="22" spans="1:29" ht="15.75">
      <c r="A22" s="2">
        <v>18</v>
      </c>
      <c r="B22" s="15">
        <v>301</v>
      </c>
      <c r="C22" s="12">
        <f t="shared" si="0"/>
        <v>39</v>
      </c>
      <c r="D22" s="12">
        <f t="shared" si="1"/>
        <v>33</v>
      </c>
      <c r="F22" s="2">
        <v>0</v>
      </c>
      <c r="G22" s="2">
        <v>0</v>
      </c>
      <c r="H22" s="13">
        <v>0</v>
      </c>
      <c r="I22" s="13">
        <v>0</v>
      </c>
      <c r="J22" s="2">
        <v>0</v>
      </c>
      <c r="K22" s="2">
        <v>0</v>
      </c>
      <c r="L22" s="13">
        <v>0</v>
      </c>
      <c r="M22" s="13">
        <v>0</v>
      </c>
      <c r="N22" s="2">
        <v>3</v>
      </c>
      <c r="O22" s="2">
        <v>23</v>
      </c>
      <c r="P22" s="13">
        <v>0</v>
      </c>
      <c r="Q22" s="13">
        <v>0</v>
      </c>
      <c r="R22" s="2">
        <v>0</v>
      </c>
      <c r="S22" s="2">
        <v>0</v>
      </c>
      <c r="T22" s="13">
        <v>0</v>
      </c>
      <c r="U22" s="13">
        <v>0</v>
      </c>
      <c r="V22" s="2">
        <v>0</v>
      </c>
      <c r="W22" s="2">
        <v>0</v>
      </c>
      <c r="X22" s="60" t="s">
        <v>101</v>
      </c>
      <c r="Y22" s="13">
        <v>16</v>
      </c>
      <c r="Z22" s="2"/>
      <c r="AA22" s="2"/>
      <c r="AB22" s="13"/>
      <c r="AC22" s="13"/>
    </row>
    <row r="23" spans="1:29" ht="15.75">
      <c r="A23" s="2">
        <v>19</v>
      </c>
      <c r="B23" s="15">
        <v>302</v>
      </c>
      <c r="C23" s="12">
        <f t="shared" si="0"/>
        <v>93</v>
      </c>
      <c r="D23" s="12">
        <f t="shared" si="1"/>
        <v>15</v>
      </c>
      <c r="F23" s="2">
        <v>7</v>
      </c>
      <c r="G23" s="2">
        <v>18</v>
      </c>
      <c r="H23" s="13">
        <v>0</v>
      </c>
      <c r="I23" s="13">
        <v>0</v>
      </c>
      <c r="J23" s="2">
        <v>2</v>
      </c>
      <c r="K23" s="2">
        <v>24</v>
      </c>
      <c r="L23" s="13">
        <v>0</v>
      </c>
      <c r="M23" s="13">
        <v>0</v>
      </c>
      <c r="N23" s="2">
        <v>2</v>
      </c>
      <c r="O23" s="2">
        <v>24</v>
      </c>
      <c r="P23" s="13">
        <v>0</v>
      </c>
      <c r="Q23" s="13">
        <v>0</v>
      </c>
      <c r="R23" s="2">
        <v>17</v>
      </c>
      <c r="S23" s="2">
        <v>14</v>
      </c>
      <c r="T23" s="13">
        <v>0</v>
      </c>
      <c r="U23" s="13">
        <v>0</v>
      </c>
      <c r="V23" s="2" t="s">
        <v>110</v>
      </c>
      <c r="W23" s="2">
        <v>13</v>
      </c>
      <c r="X23" s="13"/>
      <c r="Y23" s="13">
        <v>0</v>
      </c>
      <c r="Z23" s="2"/>
      <c r="AA23" s="2"/>
      <c r="AB23" s="13"/>
      <c r="AC23" s="13"/>
    </row>
    <row r="24" spans="1:29" ht="15.75">
      <c r="A24" s="2">
        <v>20</v>
      </c>
      <c r="B24" s="15">
        <v>303</v>
      </c>
      <c r="C24" s="12">
        <f t="shared" si="0"/>
        <v>146</v>
      </c>
      <c r="D24" s="12">
        <f t="shared" si="1"/>
        <v>6</v>
      </c>
      <c r="F24" s="2">
        <v>0</v>
      </c>
      <c r="G24" s="2">
        <v>0</v>
      </c>
      <c r="H24" s="13">
        <v>0</v>
      </c>
      <c r="I24" s="13">
        <v>0</v>
      </c>
      <c r="J24" s="2">
        <v>2</v>
      </c>
      <c r="K24" s="2">
        <v>24</v>
      </c>
      <c r="L24" s="13">
        <v>9</v>
      </c>
      <c r="M24" s="13">
        <v>18</v>
      </c>
      <c r="N24" s="2">
        <v>0</v>
      </c>
      <c r="O24" s="2">
        <v>0</v>
      </c>
      <c r="P24" s="13">
        <v>1</v>
      </c>
      <c r="Q24" s="13">
        <v>25</v>
      </c>
      <c r="R24" s="2">
        <v>1</v>
      </c>
      <c r="S24" s="2">
        <v>25</v>
      </c>
      <c r="T24" s="60" t="s">
        <v>102</v>
      </c>
      <c r="U24" s="13">
        <v>14</v>
      </c>
      <c r="V24" s="2">
        <v>2</v>
      </c>
      <c r="W24" s="2">
        <v>24</v>
      </c>
      <c r="X24" s="60" t="s">
        <v>101</v>
      </c>
      <c r="Y24" s="13">
        <v>16</v>
      </c>
      <c r="Z24" s="2"/>
      <c r="AA24" s="2"/>
      <c r="AB24" s="13"/>
      <c r="AC24" s="13"/>
    </row>
    <row r="25" spans="1:29" ht="15.75">
      <c r="A25" s="2">
        <v>21</v>
      </c>
      <c r="B25" s="15">
        <v>305</v>
      </c>
      <c r="C25" s="12">
        <f t="shared" si="0"/>
        <v>38</v>
      </c>
      <c r="D25" s="12">
        <f t="shared" si="1"/>
        <v>35</v>
      </c>
      <c r="F25" s="2">
        <v>9</v>
      </c>
      <c r="G25" s="2">
        <v>18</v>
      </c>
      <c r="H25" s="13">
        <v>0</v>
      </c>
      <c r="I25" s="13">
        <v>0</v>
      </c>
      <c r="J25" s="2">
        <v>0</v>
      </c>
      <c r="K25" s="2">
        <v>0</v>
      </c>
      <c r="L25" s="13">
        <v>0</v>
      </c>
      <c r="M25" s="13">
        <v>0</v>
      </c>
      <c r="N25" s="2">
        <v>0</v>
      </c>
      <c r="O25" s="2">
        <v>0</v>
      </c>
      <c r="P25" s="13">
        <v>0</v>
      </c>
      <c r="Q25" s="13">
        <v>0</v>
      </c>
      <c r="R25" s="2">
        <v>0</v>
      </c>
      <c r="S25" s="2">
        <v>0</v>
      </c>
      <c r="T25" s="13">
        <v>0</v>
      </c>
      <c r="U25" s="13">
        <v>0</v>
      </c>
      <c r="V25" s="2">
        <v>6</v>
      </c>
      <c r="W25" s="2">
        <v>20</v>
      </c>
      <c r="X25" s="13">
        <v>0</v>
      </c>
      <c r="Y25" s="13">
        <v>0</v>
      </c>
      <c r="Z25" s="2"/>
      <c r="AA25" s="2"/>
      <c r="AB25" s="13"/>
      <c r="AC25" s="13"/>
    </row>
    <row r="26" spans="1:29" ht="15.75">
      <c r="A26" s="2">
        <v>22</v>
      </c>
      <c r="B26" s="15">
        <v>310</v>
      </c>
      <c r="C26" s="12">
        <f t="shared" si="0"/>
        <v>149</v>
      </c>
      <c r="D26" s="12">
        <f t="shared" si="1"/>
        <v>5</v>
      </c>
      <c r="F26" s="2">
        <v>10</v>
      </c>
      <c r="G26" s="2">
        <v>18</v>
      </c>
      <c r="H26" s="13">
        <v>7</v>
      </c>
      <c r="I26" s="13">
        <v>18</v>
      </c>
      <c r="J26" s="2">
        <v>3</v>
      </c>
      <c r="K26" s="2">
        <v>23</v>
      </c>
      <c r="L26" s="13">
        <v>12</v>
      </c>
      <c r="M26" s="13">
        <v>16</v>
      </c>
      <c r="N26" s="2">
        <v>5</v>
      </c>
      <c r="O26" s="2">
        <v>21</v>
      </c>
      <c r="P26" s="13">
        <v>0</v>
      </c>
      <c r="Q26" s="13">
        <v>0</v>
      </c>
      <c r="R26" s="2">
        <v>3</v>
      </c>
      <c r="S26" s="2">
        <v>23</v>
      </c>
      <c r="T26" s="60" t="s">
        <v>102</v>
      </c>
      <c r="U26" s="13">
        <v>14</v>
      </c>
      <c r="V26" s="2">
        <v>0</v>
      </c>
      <c r="W26" s="2">
        <v>0</v>
      </c>
      <c r="X26" s="60" t="s">
        <v>101</v>
      </c>
      <c r="Y26" s="13">
        <v>16</v>
      </c>
      <c r="Z26" s="2"/>
      <c r="AA26" s="2"/>
      <c r="AB26" s="13"/>
      <c r="AC26" s="13"/>
    </row>
    <row r="27" spans="1:29" ht="15.75">
      <c r="A27" s="2">
        <v>23</v>
      </c>
      <c r="B27" s="15">
        <v>311</v>
      </c>
      <c r="C27" s="12">
        <f t="shared" si="0"/>
        <v>132</v>
      </c>
      <c r="D27" s="12">
        <f t="shared" si="1"/>
        <v>7</v>
      </c>
      <c r="F27" s="2">
        <v>4</v>
      </c>
      <c r="G27" s="2">
        <v>22</v>
      </c>
      <c r="H27" s="13">
        <v>0</v>
      </c>
      <c r="I27" s="13">
        <v>0</v>
      </c>
      <c r="J27" s="2" t="s">
        <v>105</v>
      </c>
      <c r="K27" s="2">
        <v>13</v>
      </c>
      <c r="L27" s="13">
        <v>24</v>
      </c>
      <c r="M27" s="13">
        <v>12</v>
      </c>
      <c r="N27" s="2">
        <v>0</v>
      </c>
      <c r="O27" s="2">
        <v>0</v>
      </c>
      <c r="P27" s="13">
        <v>3</v>
      </c>
      <c r="Q27" s="13">
        <v>23</v>
      </c>
      <c r="R27" s="2">
        <v>15</v>
      </c>
      <c r="S27" s="2">
        <v>16</v>
      </c>
      <c r="T27" s="60" t="s">
        <v>102</v>
      </c>
      <c r="U27" s="13">
        <v>14</v>
      </c>
      <c r="V27" s="2" t="s">
        <v>106</v>
      </c>
      <c r="W27" s="2">
        <v>16</v>
      </c>
      <c r="X27" s="60" t="s">
        <v>101</v>
      </c>
      <c r="Y27" s="13">
        <v>16</v>
      </c>
      <c r="Z27" s="2"/>
      <c r="AA27" s="2"/>
      <c r="AB27" s="13"/>
      <c r="AC27" s="13"/>
    </row>
    <row r="28" spans="1:29" ht="15.75">
      <c r="A28" s="2">
        <v>24</v>
      </c>
      <c r="B28" s="15">
        <v>312</v>
      </c>
      <c r="C28" s="12">
        <f t="shared" si="0"/>
        <v>72</v>
      </c>
      <c r="D28" s="12">
        <f t="shared" si="1"/>
        <v>20</v>
      </c>
      <c r="F28" s="2">
        <v>0</v>
      </c>
      <c r="G28" s="2">
        <v>0</v>
      </c>
      <c r="H28" s="13">
        <v>0</v>
      </c>
      <c r="I28" s="13">
        <v>0</v>
      </c>
      <c r="J28" s="2">
        <v>0</v>
      </c>
      <c r="K28" s="2">
        <v>0</v>
      </c>
      <c r="L28" s="13">
        <v>15</v>
      </c>
      <c r="M28" s="13">
        <v>16</v>
      </c>
      <c r="N28" s="2">
        <v>0</v>
      </c>
      <c r="O28" s="2">
        <v>0</v>
      </c>
      <c r="P28" s="13">
        <v>2</v>
      </c>
      <c r="Q28" s="13">
        <v>24</v>
      </c>
      <c r="R28" s="2">
        <v>0</v>
      </c>
      <c r="S28" s="2">
        <v>0</v>
      </c>
      <c r="T28" s="60" t="s">
        <v>102</v>
      </c>
      <c r="U28" s="13">
        <v>14</v>
      </c>
      <c r="V28" s="2">
        <v>9</v>
      </c>
      <c r="W28" s="2">
        <v>18</v>
      </c>
      <c r="X28" s="13">
        <v>0</v>
      </c>
      <c r="Y28" s="13">
        <v>0</v>
      </c>
      <c r="Z28" s="2"/>
      <c r="AA28" s="2"/>
      <c r="AB28" s="13"/>
      <c r="AC28" s="13"/>
    </row>
    <row r="29" spans="1:29" ht="15.75">
      <c r="A29" s="2">
        <v>25</v>
      </c>
      <c r="B29" s="15">
        <v>313</v>
      </c>
      <c r="C29" s="12">
        <f t="shared" si="0"/>
        <v>95</v>
      </c>
      <c r="D29" s="12">
        <f t="shared" si="1"/>
        <v>14</v>
      </c>
      <c r="F29" s="2">
        <v>14</v>
      </c>
      <c r="G29" s="2">
        <v>16</v>
      </c>
      <c r="H29" s="13">
        <v>0</v>
      </c>
      <c r="I29" s="13">
        <v>0</v>
      </c>
      <c r="J29" s="2">
        <v>1</v>
      </c>
      <c r="K29" s="2">
        <v>25</v>
      </c>
      <c r="L29" s="13">
        <v>23</v>
      </c>
      <c r="M29" s="13">
        <v>12</v>
      </c>
      <c r="N29" s="2">
        <v>0</v>
      </c>
      <c r="O29" s="2">
        <v>0</v>
      </c>
      <c r="P29" s="13">
        <v>0</v>
      </c>
      <c r="Q29" s="13">
        <v>0</v>
      </c>
      <c r="R29" s="2">
        <v>16</v>
      </c>
      <c r="S29" s="2">
        <v>14</v>
      </c>
      <c r="T29" s="60" t="s">
        <v>102</v>
      </c>
      <c r="U29" s="13">
        <v>14</v>
      </c>
      <c r="V29" s="2">
        <v>17</v>
      </c>
      <c r="W29" s="2">
        <v>14</v>
      </c>
      <c r="X29" s="13">
        <v>0</v>
      </c>
      <c r="Y29" s="13">
        <v>0</v>
      </c>
      <c r="Z29" s="2"/>
      <c r="AA29" s="2"/>
      <c r="AB29" s="13"/>
      <c r="AC29" s="13"/>
    </row>
    <row r="30" spans="1:29" ht="15.75">
      <c r="A30" s="2">
        <v>26</v>
      </c>
      <c r="B30" s="15">
        <v>314</v>
      </c>
      <c r="C30" s="12">
        <f t="shared" si="0"/>
        <v>127</v>
      </c>
      <c r="D30" s="12">
        <f t="shared" si="1"/>
        <v>11</v>
      </c>
      <c r="F30" s="2">
        <v>1</v>
      </c>
      <c r="G30" s="2">
        <v>25</v>
      </c>
      <c r="H30" s="13">
        <v>0</v>
      </c>
      <c r="I30" s="13">
        <v>0</v>
      </c>
      <c r="J30" s="2">
        <v>0</v>
      </c>
      <c r="K30" s="2">
        <v>0</v>
      </c>
      <c r="L30" s="13">
        <v>1</v>
      </c>
      <c r="M30" s="13">
        <v>25</v>
      </c>
      <c r="N30" s="2">
        <v>0</v>
      </c>
      <c r="O30" s="2">
        <v>0</v>
      </c>
      <c r="P30" s="13">
        <v>6</v>
      </c>
      <c r="Q30" s="13">
        <v>20</v>
      </c>
      <c r="R30" s="2">
        <v>10</v>
      </c>
      <c r="S30" s="2">
        <v>18</v>
      </c>
      <c r="T30" s="13">
        <v>5</v>
      </c>
      <c r="U30" s="13">
        <v>21</v>
      </c>
      <c r="V30" s="61" t="s">
        <v>108</v>
      </c>
      <c r="W30" s="2">
        <v>18</v>
      </c>
      <c r="X30" s="13">
        <v>0</v>
      </c>
      <c r="Y30" s="13">
        <v>0</v>
      </c>
      <c r="Z30" s="2"/>
      <c r="AA30" s="2"/>
      <c r="AB30" s="13"/>
      <c r="AC30" s="13"/>
    </row>
    <row r="31" spans="1:29" ht="15.75">
      <c r="A31" s="2">
        <v>27</v>
      </c>
      <c r="B31" s="15">
        <v>316</v>
      </c>
      <c r="C31" s="12">
        <f t="shared" si="0"/>
        <v>54</v>
      </c>
      <c r="D31" s="12">
        <f t="shared" si="1"/>
        <v>27</v>
      </c>
      <c r="F31" s="2">
        <v>0</v>
      </c>
      <c r="G31" s="2">
        <v>0</v>
      </c>
      <c r="H31" s="13">
        <v>0</v>
      </c>
      <c r="I31" s="13">
        <v>0</v>
      </c>
      <c r="J31" s="2">
        <v>0</v>
      </c>
      <c r="K31" s="2">
        <v>0</v>
      </c>
      <c r="L31" s="13">
        <v>3</v>
      </c>
      <c r="M31" s="13">
        <v>23</v>
      </c>
      <c r="N31" s="2">
        <v>0</v>
      </c>
      <c r="O31" s="2">
        <v>0</v>
      </c>
      <c r="P31" s="13">
        <v>0</v>
      </c>
      <c r="Q31" s="13">
        <v>0</v>
      </c>
      <c r="R31" s="2">
        <v>0</v>
      </c>
      <c r="S31" s="2">
        <v>0</v>
      </c>
      <c r="T31" s="60" t="s">
        <v>102</v>
      </c>
      <c r="U31" s="13">
        <v>14</v>
      </c>
      <c r="V31" s="61" t="s">
        <v>107</v>
      </c>
      <c r="W31" s="2">
        <v>17</v>
      </c>
      <c r="X31" s="13">
        <v>0</v>
      </c>
      <c r="Y31" s="13">
        <v>0</v>
      </c>
      <c r="Z31" s="2"/>
      <c r="AA31" s="2"/>
      <c r="AB31" s="13"/>
      <c r="AC31" s="13"/>
    </row>
    <row r="32" spans="1:29" ht="15.75">
      <c r="A32" s="2">
        <v>28</v>
      </c>
      <c r="B32" s="15">
        <v>318</v>
      </c>
      <c r="C32" s="12">
        <f t="shared" si="0"/>
        <v>64</v>
      </c>
      <c r="D32" s="12">
        <f t="shared" si="1"/>
        <v>22</v>
      </c>
      <c r="F32" s="2">
        <v>18</v>
      </c>
      <c r="G32" s="2">
        <v>14</v>
      </c>
      <c r="H32" s="13">
        <v>0</v>
      </c>
      <c r="I32" s="13">
        <v>0</v>
      </c>
      <c r="J32" s="2">
        <v>0</v>
      </c>
      <c r="K32" s="2">
        <v>0</v>
      </c>
      <c r="L32" s="13">
        <v>17</v>
      </c>
      <c r="M32" s="13">
        <v>14</v>
      </c>
      <c r="N32" s="2">
        <v>0</v>
      </c>
      <c r="O32" s="2">
        <v>0</v>
      </c>
      <c r="P32" s="13">
        <v>0</v>
      </c>
      <c r="Q32" s="13">
        <v>0</v>
      </c>
      <c r="R32" s="2">
        <v>0</v>
      </c>
      <c r="S32" s="2">
        <v>0</v>
      </c>
      <c r="T32" s="60" t="s">
        <v>102</v>
      </c>
      <c r="U32" s="13">
        <v>14</v>
      </c>
      <c r="V32" s="2">
        <v>4</v>
      </c>
      <c r="W32" s="2">
        <v>22</v>
      </c>
      <c r="X32" s="13">
        <v>0</v>
      </c>
      <c r="Y32" s="13">
        <v>0</v>
      </c>
      <c r="Z32" s="2"/>
      <c r="AA32" s="2"/>
      <c r="AB32" s="13"/>
      <c r="AC32" s="13"/>
    </row>
    <row r="33" spans="1:29" ht="15.75">
      <c r="A33" s="2">
        <v>29</v>
      </c>
      <c r="B33" s="15">
        <v>322</v>
      </c>
      <c r="C33" s="12">
        <f t="shared" si="0"/>
        <v>188</v>
      </c>
      <c r="D33" s="12">
        <f t="shared" si="1"/>
        <v>3</v>
      </c>
      <c r="F33" s="2">
        <v>13</v>
      </c>
      <c r="G33" s="2">
        <v>16</v>
      </c>
      <c r="H33" s="13">
        <v>2</v>
      </c>
      <c r="I33" s="13">
        <v>24</v>
      </c>
      <c r="J33" s="2">
        <v>3</v>
      </c>
      <c r="K33" s="2">
        <v>23</v>
      </c>
      <c r="L33" s="13">
        <v>2</v>
      </c>
      <c r="M33" s="13">
        <v>24</v>
      </c>
      <c r="N33" s="2">
        <v>0</v>
      </c>
      <c r="O33" s="2">
        <v>0</v>
      </c>
      <c r="P33" s="13">
        <v>1</v>
      </c>
      <c r="Q33" s="13">
        <v>25</v>
      </c>
      <c r="R33" s="2">
        <v>11</v>
      </c>
      <c r="S33" s="2">
        <v>16</v>
      </c>
      <c r="T33" s="13">
        <v>1</v>
      </c>
      <c r="U33" s="13">
        <v>25</v>
      </c>
      <c r="V33" s="2" t="s">
        <v>110</v>
      </c>
      <c r="W33" s="2">
        <v>13</v>
      </c>
      <c r="X33" s="13">
        <v>4</v>
      </c>
      <c r="Y33" s="13">
        <v>22</v>
      </c>
      <c r="Z33" s="2"/>
      <c r="AA33" s="2"/>
      <c r="AB33" s="13"/>
      <c r="AC33" s="13"/>
    </row>
    <row r="34" spans="1:29" ht="15.75">
      <c r="A34" s="2">
        <v>30</v>
      </c>
      <c r="B34" s="15">
        <v>325</v>
      </c>
      <c r="C34" s="12">
        <f t="shared" si="0"/>
        <v>88</v>
      </c>
      <c r="D34" s="12">
        <f t="shared" si="1"/>
        <v>16</v>
      </c>
      <c r="F34" s="2">
        <v>6</v>
      </c>
      <c r="G34" s="2">
        <v>20</v>
      </c>
      <c r="H34" s="13">
        <v>0</v>
      </c>
      <c r="I34" s="13">
        <v>0</v>
      </c>
      <c r="J34" s="2">
        <v>1</v>
      </c>
      <c r="K34" s="2">
        <v>25</v>
      </c>
      <c r="L34" s="13">
        <v>0</v>
      </c>
      <c r="M34" s="13">
        <v>0</v>
      </c>
      <c r="N34" s="2">
        <v>0</v>
      </c>
      <c r="O34" s="2">
        <v>0</v>
      </c>
      <c r="P34" s="13">
        <v>0</v>
      </c>
      <c r="Q34" s="13">
        <v>0</v>
      </c>
      <c r="R34" s="2">
        <v>0</v>
      </c>
      <c r="S34" s="2">
        <v>0</v>
      </c>
      <c r="T34" s="60" t="s">
        <v>102</v>
      </c>
      <c r="U34" s="13">
        <v>14</v>
      </c>
      <c r="V34" s="2" t="s">
        <v>110</v>
      </c>
      <c r="W34" s="2">
        <v>13</v>
      </c>
      <c r="X34" s="60" t="s">
        <v>101</v>
      </c>
      <c r="Y34" s="13">
        <v>16</v>
      </c>
      <c r="Z34" s="2"/>
      <c r="AA34" s="2"/>
      <c r="AB34" s="13"/>
      <c r="AC34" s="13"/>
    </row>
    <row r="35" spans="1:29" ht="15.75">
      <c r="A35" s="2">
        <v>31</v>
      </c>
      <c r="B35" s="15">
        <v>359</v>
      </c>
      <c r="C35" s="12">
        <f t="shared" si="0"/>
        <v>0</v>
      </c>
      <c r="D35" s="12">
        <f t="shared" si="1"/>
        <v>43</v>
      </c>
      <c r="F35" s="2">
        <v>0</v>
      </c>
      <c r="G35" s="2">
        <v>0</v>
      </c>
      <c r="H35" s="13">
        <v>0</v>
      </c>
      <c r="I35" s="13">
        <v>0</v>
      </c>
      <c r="J35" s="2">
        <v>0</v>
      </c>
      <c r="K35" s="2">
        <v>0</v>
      </c>
      <c r="L35" s="13">
        <v>0</v>
      </c>
      <c r="M35" s="13">
        <v>0</v>
      </c>
      <c r="N35" s="2">
        <v>0</v>
      </c>
      <c r="O35" s="2">
        <v>0</v>
      </c>
      <c r="P35" s="13">
        <v>0</v>
      </c>
      <c r="Q35" s="13">
        <v>0</v>
      </c>
      <c r="R35" s="2">
        <v>0</v>
      </c>
      <c r="S35" s="2">
        <v>0</v>
      </c>
      <c r="T35" s="13">
        <v>0</v>
      </c>
      <c r="U35" s="13">
        <v>0</v>
      </c>
      <c r="V35" s="2">
        <v>0</v>
      </c>
      <c r="W35" s="2">
        <v>0</v>
      </c>
      <c r="X35" s="13">
        <v>0</v>
      </c>
      <c r="Y35" s="13">
        <v>0</v>
      </c>
      <c r="Z35" s="2"/>
      <c r="AA35" s="2"/>
      <c r="AB35" s="13"/>
      <c r="AC35" s="13"/>
    </row>
    <row r="36" spans="1:29" ht="15.75">
      <c r="A36" s="2">
        <v>32</v>
      </c>
      <c r="B36" s="15">
        <v>360</v>
      </c>
      <c r="C36" s="12">
        <f t="shared" si="0"/>
        <v>43</v>
      </c>
      <c r="D36" s="12">
        <f t="shared" si="1"/>
        <v>32</v>
      </c>
      <c r="F36" s="2">
        <v>17</v>
      </c>
      <c r="G36" s="2">
        <v>14</v>
      </c>
      <c r="H36" s="13">
        <v>0</v>
      </c>
      <c r="I36" s="13">
        <v>0</v>
      </c>
      <c r="J36" s="2">
        <v>0</v>
      </c>
      <c r="K36" s="2">
        <v>0</v>
      </c>
      <c r="L36" s="13">
        <v>0</v>
      </c>
      <c r="M36" s="13">
        <v>0</v>
      </c>
      <c r="N36" s="2">
        <v>0</v>
      </c>
      <c r="O36" s="2">
        <v>0</v>
      </c>
      <c r="P36" s="13">
        <v>0</v>
      </c>
      <c r="Q36" s="13">
        <v>0</v>
      </c>
      <c r="R36" s="2">
        <v>0</v>
      </c>
      <c r="S36" s="2">
        <v>0</v>
      </c>
      <c r="T36" s="60" t="s">
        <v>102</v>
      </c>
      <c r="U36" s="13">
        <v>14</v>
      </c>
      <c r="V36" s="2" t="s">
        <v>109</v>
      </c>
      <c r="W36" s="2">
        <v>15</v>
      </c>
      <c r="X36" s="13">
        <v>0</v>
      </c>
      <c r="Y36" s="13">
        <v>0</v>
      </c>
      <c r="Z36" s="2"/>
      <c r="AA36" s="2"/>
      <c r="AB36" s="13"/>
      <c r="AC36" s="13"/>
    </row>
    <row r="37" spans="1:29" ht="15.75">
      <c r="A37" s="2">
        <v>33</v>
      </c>
      <c r="B37" s="15">
        <v>363</v>
      </c>
      <c r="C37" s="12">
        <f t="shared" si="0"/>
        <v>37</v>
      </c>
      <c r="D37" s="12">
        <f t="shared" si="1"/>
        <v>36</v>
      </c>
      <c r="F37" s="2">
        <v>0</v>
      </c>
      <c r="G37" s="2">
        <v>0</v>
      </c>
      <c r="H37" s="13">
        <v>0</v>
      </c>
      <c r="I37" s="13">
        <v>0</v>
      </c>
      <c r="J37" s="2">
        <v>0</v>
      </c>
      <c r="K37" s="2">
        <v>0</v>
      </c>
      <c r="L37" s="13">
        <v>20</v>
      </c>
      <c r="M37" s="13">
        <v>14</v>
      </c>
      <c r="N37" s="2">
        <v>0</v>
      </c>
      <c r="O37" s="2">
        <v>0</v>
      </c>
      <c r="P37" s="13">
        <v>0</v>
      </c>
      <c r="Q37" s="13">
        <v>0</v>
      </c>
      <c r="R37" s="2">
        <v>0</v>
      </c>
      <c r="S37" s="2">
        <v>0</v>
      </c>
      <c r="T37" s="13">
        <v>0</v>
      </c>
      <c r="U37" s="13">
        <v>0</v>
      </c>
      <c r="V37" s="2">
        <v>0</v>
      </c>
      <c r="W37" s="2">
        <v>0</v>
      </c>
      <c r="X37" s="13">
        <v>3</v>
      </c>
      <c r="Y37" s="13">
        <v>23</v>
      </c>
      <c r="Z37" s="2"/>
      <c r="AA37" s="2"/>
      <c r="AB37" s="13"/>
      <c r="AC37" s="13"/>
    </row>
    <row r="38" spans="1:29" ht="15.75">
      <c r="A38" s="2">
        <v>34</v>
      </c>
      <c r="B38" s="15">
        <v>364</v>
      </c>
      <c r="C38" s="12">
        <f t="shared" si="0"/>
        <v>39</v>
      </c>
      <c r="D38" s="12">
        <f t="shared" si="1"/>
        <v>33</v>
      </c>
      <c r="F38" s="2">
        <v>12</v>
      </c>
      <c r="G38" s="2">
        <v>16</v>
      </c>
      <c r="H38" s="13">
        <v>0</v>
      </c>
      <c r="I38" s="13">
        <v>0</v>
      </c>
      <c r="J38" s="2">
        <v>3</v>
      </c>
      <c r="K38" s="2">
        <v>23</v>
      </c>
      <c r="L38" s="13">
        <v>0</v>
      </c>
      <c r="M38" s="13">
        <v>0</v>
      </c>
      <c r="N38" s="2">
        <v>0</v>
      </c>
      <c r="O38" s="2">
        <v>0</v>
      </c>
      <c r="P38" s="13">
        <v>0</v>
      </c>
      <c r="Q38" s="13">
        <v>0</v>
      </c>
      <c r="R38" s="2">
        <v>0</v>
      </c>
      <c r="S38" s="2">
        <v>0</v>
      </c>
      <c r="T38" s="13">
        <v>0</v>
      </c>
      <c r="U38" s="13">
        <v>0</v>
      </c>
      <c r="V38" s="2">
        <v>0</v>
      </c>
      <c r="W38" s="2">
        <v>0</v>
      </c>
      <c r="X38" s="13">
        <v>0</v>
      </c>
      <c r="Y38" s="13">
        <v>0</v>
      </c>
      <c r="Z38" s="2"/>
      <c r="AA38" s="2"/>
      <c r="AB38" s="13"/>
      <c r="AC38" s="13"/>
    </row>
    <row r="39" spans="1:29" ht="15.75">
      <c r="A39" s="2">
        <v>35</v>
      </c>
      <c r="B39" s="15">
        <v>365</v>
      </c>
      <c r="C39" s="12">
        <f t="shared" si="0"/>
        <v>58</v>
      </c>
      <c r="D39" s="12">
        <f t="shared" si="1"/>
        <v>25</v>
      </c>
      <c r="F39" s="2">
        <v>0</v>
      </c>
      <c r="G39" s="2">
        <v>0</v>
      </c>
      <c r="H39" s="13">
        <v>0</v>
      </c>
      <c r="I39" s="13">
        <v>0</v>
      </c>
      <c r="J39" s="2">
        <v>0</v>
      </c>
      <c r="K39" s="2">
        <v>0</v>
      </c>
      <c r="L39" s="13">
        <v>14</v>
      </c>
      <c r="M39" s="13">
        <v>16</v>
      </c>
      <c r="N39" s="2">
        <v>0</v>
      </c>
      <c r="O39" s="2">
        <v>0</v>
      </c>
      <c r="P39" s="13">
        <v>1</v>
      </c>
      <c r="Q39" s="13">
        <v>25</v>
      </c>
      <c r="R39" s="2">
        <v>0</v>
      </c>
      <c r="S39" s="2">
        <v>0</v>
      </c>
      <c r="T39" s="13">
        <v>0</v>
      </c>
      <c r="U39" s="13">
        <v>0</v>
      </c>
      <c r="V39" s="61" t="s">
        <v>107</v>
      </c>
      <c r="W39" s="2">
        <v>17</v>
      </c>
      <c r="X39" s="13">
        <v>0</v>
      </c>
      <c r="Y39" s="13">
        <v>0</v>
      </c>
      <c r="Z39" s="2"/>
      <c r="AA39" s="2"/>
      <c r="AB39" s="13"/>
      <c r="AC39" s="13"/>
    </row>
    <row r="40" spans="1:29" ht="15.75">
      <c r="A40" s="2">
        <v>36</v>
      </c>
      <c r="B40" s="15">
        <v>367</v>
      </c>
      <c r="C40" s="12">
        <f t="shared" si="0"/>
        <v>30</v>
      </c>
      <c r="D40" s="12">
        <f t="shared" si="1"/>
        <v>38</v>
      </c>
      <c r="F40" s="2">
        <v>0</v>
      </c>
      <c r="G40" s="2">
        <v>0</v>
      </c>
      <c r="H40" s="13">
        <v>0</v>
      </c>
      <c r="I40" s="13">
        <v>0</v>
      </c>
      <c r="J40" s="2">
        <v>0</v>
      </c>
      <c r="K40" s="2">
        <v>0</v>
      </c>
      <c r="L40" s="13">
        <v>21</v>
      </c>
      <c r="M40" s="13">
        <v>12</v>
      </c>
      <c r="N40" s="2">
        <v>0</v>
      </c>
      <c r="O40" s="2">
        <v>0</v>
      </c>
      <c r="P40" s="13">
        <v>0</v>
      </c>
      <c r="Q40" s="13">
        <v>0</v>
      </c>
      <c r="R40" s="2">
        <v>0</v>
      </c>
      <c r="S40" s="2">
        <v>0</v>
      </c>
      <c r="T40" s="13">
        <v>0</v>
      </c>
      <c r="U40" s="13">
        <v>0</v>
      </c>
      <c r="V40" s="61" t="s">
        <v>108</v>
      </c>
      <c r="W40" s="2">
        <v>18</v>
      </c>
      <c r="X40" s="13">
        <v>0</v>
      </c>
      <c r="Y40" s="13">
        <v>0</v>
      </c>
      <c r="Z40" s="2"/>
      <c r="AA40" s="2"/>
      <c r="AB40" s="13"/>
      <c r="AC40" s="13"/>
    </row>
    <row r="41" spans="1:29" ht="15.75">
      <c r="A41" s="2">
        <v>37</v>
      </c>
      <c r="B41" s="15">
        <v>368</v>
      </c>
      <c r="C41" s="12">
        <f t="shared" si="0"/>
        <v>130</v>
      </c>
      <c r="D41" s="12">
        <f t="shared" si="1"/>
        <v>10</v>
      </c>
      <c r="F41" s="2">
        <v>11</v>
      </c>
      <c r="G41" s="2">
        <v>16</v>
      </c>
      <c r="H41" s="13">
        <v>0</v>
      </c>
      <c r="I41" s="13">
        <v>0</v>
      </c>
      <c r="J41" s="2">
        <v>3</v>
      </c>
      <c r="K41" s="2">
        <v>23</v>
      </c>
      <c r="L41" s="13">
        <v>19</v>
      </c>
      <c r="M41" s="13">
        <v>14</v>
      </c>
      <c r="N41" s="2">
        <v>4</v>
      </c>
      <c r="O41" s="2">
        <v>22</v>
      </c>
      <c r="P41" s="13">
        <v>0</v>
      </c>
      <c r="Q41" s="13">
        <v>0</v>
      </c>
      <c r="R41" s="2">
        <v>2</v>
      </c>
      <c r="S41" s="2">
        <v>24</v>
      </c>
      <c r="T41" s="60" t="s">
        <v>102</v>
      </c>
      <c r="U41" s="13">
        <v>14</v>
      </c>
      <c r="V41" s="61" t="s">
        <v>107</v>
      </c>
      <c r="W41" s="2">
        <v>17</v>
      </c>
      <c r="X41" s="13">
        <v>0</v>
      </c>
      <c r="Y41" s="13">
        <v>0</v>
      </c>
      <c r="Z41" s="2"/>
      <c r="AA41" s="2"/>
      <c r="AB41" s="13"/>
      <c r="AC41" s="13"/>
    </row>
    <row r="42" spans="1:29" ht="15.75">
      <c r="A42" s="2">
        <v>38</v>
      </c>
      <c r="B42" s="15">
        <v>441</v>
      </c>
      <c r="C42" s="12">
        <f t="shared" si="0"/>
        <v>96</v>
      </c>
      <c r="D42" s="12">
        <f t="shared" si="1"/>
        <v>13</v>
      </c>
      <c r="F42" s="2">
        <v>15</v>
      </c>
      <c r="G42" s="2">
        <v>16</v>
      </c>
      <c r="H42" s="13">
        <v>0</v>
      </c>
      <c r="I42" s="13">
        <v>0</v>
      </c>
      <c r="J42" s="2">
        <v>0</v>
      </c>
      <c r="K42" s="2">
        <v>0</v>
      </c>
      <c r="L42" s="13">
        <v>13</v>
      </c>
      <c r="M42" s="13">
        <v>16</v>
      </c>
      <c r="N42" s="2">
        <v>0</v>
      </c>
      <c r="O42" s="2">
        <v>0</v>
      </c>
      <c r="P42" s="13">
        <v>0</v>
      </c>
      <c r="Q42" s="13">
        <v>0</v>
      </c>
      <c r="R42" s="2">
        <v>0</v>
      </c>
      <c r="S42" s="2">
        <v>0</v>
      </c>
      <c r="T42" s="13">
        <v>3</v>
      </c>
      <c r="U42" s="13">
        <v>23</v>
      </c>
      <c r="V42" s="2" t="s">
        <v>106</v>
      </c>
      <c r="W42" s="2">
        <v>16</v>
      </c>
      <c r="X42" s="13">
        <v>1</v>
      </c>
      <c r="Y42" s="13">
        <v>25</v>
      </c>
      <c r="Z42" s="2"/>
      <c r="AA42" s="2"/>
      <c r="AB42" s="13"/>
      <c r="AC42" s="13"/>
    </row>
    <row r="43" spans="1:29" ht="15.75">
      <c r="A43" s="2">
        <v>39</v>
      </c>
      <c r="B43" s="15">
        <v>443</v>
      </c>
      <c r="C43" s="12">
        <f t="shared" si="0"/>
        <v>48</v>
      </c>
      <c r="D43" s="12">
        <f t="shared" si="1"/>
        <v>29</v>
      </c>
      <c r="F43" s="2">
        <v>0</v>
      </c>
      <c r="G43" s="2">
        <v>0</v>
      </c>
      <c r="H43" s="13">
        <v>0</v>
      </c>
      <c r="I43" s="13">
        <v>0</v>
      </c>
      <c r="J43" s="2" t="s">
        <v>105</v>
      </c>
      <c r="K43" s="2">
        <v>13</v>
      </c>
      <c r="L43" s="13">
        <v>0</v>
      </c>
      <c r="M43" s="13">
        <v>0</v>
      </c>
      <c r="N43" s="2">
        <v>0</v>
      </c>
      <c r="O43" s="2">
        <v>0</v>
      </c>
      <c r="P43" s="13">
        <v>5</v>
      </c>
      <c r="Q43" s="13">
        <v>21</v>
      </c>
      <c r="R43" s="2">
        <v>0</v>
      </c>
      <c r="S43" s="2">
        <v>0</v>
      </c>
      <c r="T43" s="60" t="s">
        <v>102</v>
      </c>
      <c r="U43" s="13">
        <v>14</v>
      </c>
      <c r="V43" s="2">
        <v>0</v>
      </c>
      <c r="W43" s="2">
        <v>0</v>
      </c>
      <c r="X43" s="13">
        <v>0</v>
      </c>
      <c r="Y43" s="13">
        <v>0</v>
      </c>
      <c r="Z43" s="2"/>
      <c r="AA43" s="2"/>
      <c r="AB43" s="13"/>
      <c r="AC43" s="13"/>
    </row>
    <row r="44" spans="1:29" ht="15.75">
      <c r="A44" s="2">
        <v>40</v>
      </c>
      <c r="B44" s="15">
        <v>444</v>
      </c>
      <c r="C44" s="12">
        <f t="shared" si="0"/>
        <v>16</v>
      </c>
      <c r="D44" s="12">
        <f t="shared" si="1"/>
        <v>40</v>
      </c>
      <c r="F44" s="2">
        <v>0</v>
      </c>
      <c r="G44" s="2">
        <v>0</v>
      </c>
      <c r="H44" s="13">
        <v>0</v>
      </c>
      <c r="I44" s="13">
        <v>0</v>
      </c>
      <c r="J44" s="2">
        <v>0</v>
      </c>
      <c r="K44" s="2">
        <v>0</v>
      </c>
      <c r="L44" s="13">
        <v>11</v>
      </c>
      <c r="M44" s="13">
        <v>16</v>
      </c>
      <c r="N44" s="2">
        <v>0</v>
      </c>
      <c r="O44" s="2">
        <v>0</v>
      </c>
      <c r="P44" s="13">
        <v>0</v>
      </c>
      <c r="Q44" s="13">
        <v>0</v>
      </c>
      <c r="R44" s="2">
        <v>0</v>
      </c>
      <c r="S44" s="2">
        <v>0</v>
      </c>
      <c r="T44" s="13">
        <v>0</v>
      </c>
      <c r="U44" s="13">
        <v>0</v>
      </c>
      <c r="V44" s="2">
        <v>0</v>
      </c>
      <c r="W44" s="2">
        <v>0</v>
      </c>
      <c r="X44" s="13">
        <v>0</v>
      </c>
      <c r="Y44" s="13">
        <v>0</v>
      </c>
      <c r="Z44" s="2"/>
      <c r="AA44" s="2"/>
      <c r="AB44" s="13"/>
      <c r="AC44" s="13"/>
    </row>
    <row r="45" spans="1:29" ht="15.75">
      <c r="A45" s="2">
        <v>41</v>
      </c>
      <c r="B45" s="15">
        <v>448</v>
      </c>
      <c r="C45" s="12">
        <f t="shared" si="0"/>
        <v>132</v>
      </c>
      <c r="D45" s="12">
        <f t="shared" si="1"/>
        <v>7</v>
      </c>
      <c r="F45" s="2">
        <v>2</v>
      </c>
      <c r="G45" s="2">
        <v>24</v>
      </c>
      <c r="H45" s="13">
        <v>10</v>
      </c>
      <c r="I45" s="13">
        <v>18</v>
      </c>
      <c r="J45" s="2" t="s">
        <v>104</v>
      </c>
      <c r="K45" s="2">
        <v>14</v>
      </c>
      <c r="L45" s="13">
        <v>25</v>
      </c>
      <c r="M45" s="13">
        <v>12</v>
      </c>
      <c r="N45" s="2">
        <v>6</v>
      </c>
      <c r="O45" s="2">
        <v>20</v>
      </c>
      <c r="P45" s="13">
        <v>0</v>
      </c>
      <c r="Q45" s="13">
        <v>0</v>
      </c>
      <c r="R45" s="2">
        <v>12</v>
      </c>
      <c r="S45" s="2">
        <v>16</v>
      </c>
      <c r="T45" s="60" t="s">
        <v>102</v>
      </c>
      <c r="U45" s="13">
        <v>14</v>
      </c>
      <c r="V45" s="2">
        <v>18</v>
      </c>
      <c r="W45" s="2">
        <v>14</v>
      </c>
      <c r="X45" s="13">
        <v>0</v>
      </c>
      <c r="Y45" s="13">
        <v>0</v>
      </c>
      <c r="Z45" s="2"/>
      <c r="AA45" s="2"/>
      <c r="AB45" s="13"/>
      <c r="AC45" s="13"/>
    </row>
    <row r="46" spans="1:29" ht="15.75">
      <c r="A46" s="2">
        <v>42</v>
      </c>
      <c r="B46" s="15">
        <v>553</v>
      </c>
      <c r="C46" s="12">
        <f t="shared" si="0"/>
        <v>72</v>
      </c>
      <c r="D46" s="12">
        <f t="shared" si="1"/>
        <v>20</v>
      </c>
      <c r="F46" s="2">
        <v>0</v>
      </c>
      <c r="G46" s="2">
        <v>0</v>
      </c>
      <c r="H46" s="13">
        <v>5</v>
      </c>
      <c r="I46" s="13">
        <v>22</v>
      </c>
      <c r="J46" s="2">
        <v>0</v>
      </c>
      <c r="K46" s="2">
        <v>0</v>
      </c>
      <c r="L46" s="13">
        <v>8</v>
      </c>
      <c r="M46" s="13">
        <v>18</v>
      </c>
      <c r="N46" s="2">
        <v>0</v>
      </c>
      <c r="O46" s="2">
        <v>0</v>
      </c>
      <c r="P46" s="13">
        <v>0</v>
      </c>
      <c r="Q46" s="13">
        <v>0</v>
      </c>
      <c r="R46" s="2">
        <v>9</v>
      </c>
      <c r="S46" s="2">
        <v>18</v>
      </c>
      <c r="T46" s="60" t="s">
        <v>102</v>
      </c>
      <c r="U46" s="13">
        <v>14</v>
      </c>
      <c r="V46" s="2">
        <v>0</v>
      </c>
      <c r="W46" s="2">
        <v>0</v>
      </c>
      <c r="X46" s="13">
        <v>0</v>
      </c>
      <c r="Y46" s="13">
        <v>0</v>
      </c>
      <c r="Z46" s="2"/>
      <c r="AA46" s="2"/>
      <c r="AB46" s="13"/>
      <c r="AC46" s="13"/>
    </row>
    <row r="47" spans="1:29" ht="15.75">
      <c r="A47" s="2">
        <v>43</v>
      </c>
      <c r="B47" s="15">
        <v>587</v>
      </c>
      <c r="C47" s="12">
        <f t="shared" si="0"/>
        <v>205</v>
      </c>
      <c r="D47" s="12">
        <f t="shared" si="1"/>
        <v>1</v>
      </c>
      <c r="F47" s="2" t="s">
        <v>103</v>
      </c>
      <c r="G47" s="2">
        <v>25</v>
      </c>
      <c r="H47" s="13">
        <v>1</v>
      </c>
      <c r="I47" s="13">
        <v>25</v>
      </c>
      <c r="J47" s="2">
        <v>2</v>
      </c>
      <c r="K47" s="2">
        <v>24</v>
      </c>
      <c r="L47" s="13">
        <v>0</v>
      </c>
      <c r="M47" s="13">
        <v>0</v>
      </c>
      <c r="N47" s="2">
        <v>1</v>
      </c>
      <c r="O47" s="2">
        <v>25</v>
      </c>
      <c r="P47" s="13">
        <v>3</v>
      </c>
      <c r="Q47" s="13">
        <v>23</v>
      </c>
      <c r="R47" s="2">
        <v>7</v>
      </c>
      <c r="S47" s="2">
        <v>18</v>
      </c>
      <c r="T47" s="13">
        <v>4</v>
      </c>
      <c r="U47" s="13">
        <v>22</v>
      </c>
      <c r="V47" s="2">
        <v>1</v>
      </c>
      <c r="W47" s="2">
        <v>25</v>
      </c>
      <c r="X47" s="13">
        <v>7</v>
      </c>
      <c r="Y47" s="13">
        <v>18</v>
      </c>
      <c r="Z47" s="2"/>
      <c r="AA47" s="2"/>
      <c r="AB47" s="13"/>
      <c r="AC47" s="13"/>
    </row>
    <row r="48" spans="1:29" ht="15.75">
      <c r="A48" s="2">
        <v>44</v>
      </c>
      <c r="B48" s="15">
        <v>603</v>
      </c>
      <c r="C48" s="12">
        <f t="shared" si="0"/>
        <v>131</v>
      </c>
      <c r="D48" s="12">
        <f t="shared" si="1"/>
        <v>9</v>
      </c>
      <c r="F48" s="2">
        <v>8</v>
      </c>
      <c r="G48" s="2">
        <v>18</v>
      </c>
      <c r="H48" s="13">
        <v>6</v>
      </c>
      <c r="I48" s="13">
        <v>20</v>
      </c>
      <c r="J48" s="2">
        <v>0</v>
      </c>
      <c r="K48" s="2">
        <v>0</v>
      </c>
      <c r="L48" s="13">
        <v>6</v>
      </c>
      <c r="M48" s="13">
        <v>20</v>
      </c>
      <c r="N48" s="2">
        <v>0</v>
      </c>
      <c r="O48" s="2">
        <v>0</v>
      </c>
      <c r="P48" s="13">
        <v>0</v>
      </c>
      <c r="Q48" s="13">
        <v>0</v>
      </c>
      <c r="R48" s="2">
        <v>6</v>
      </c>
      <c r="S48" s="2">
        <v>20</v>
      </c>
      <c r="T48" s="60" t="s">
        <v>102</v>
      </c>
      <c r="U48" s="13">
        <v>14</v>
      </c>
      <c r="V48" s="2">
        <v>3</v>
      </c>
      <c r="W48" s="2">
        <v>23</v>
      </c>
      <c r="X48" s="60" t="s">
        <v>101</v>
      </c>
      <c r="Y48" s="13">
        <v>16</v>
      </c>
      <c r="Z48" s="2"/>
      <c r="AA48" s="2"/>
      <c r="AB48" s="13"/>
      <c r="AC48" s="13"/>
    </row>
    <row r="50" spans="3:10" ht="15">
      <c r="C50" t="s">
        <v>55</v>
      </c>
      <c r="F50">
        <v>1</v>
      </c>
      <c r="G50" t="s">
        <v>100</v>
      </c>
      <c r="J50" t="s">
        <v>99</v>
      </c>
    </row>
    <row r="51" spans="6:9" ht="15">
      <c r="F51">
        <v>2</v>
      </c>
      <c r="G51" t="s">
        <v>98</v>
      </c>
      <c r="I51" t="s">
        <v>97</v>
      </c>
    </row>
    <row r="52" spans="6:9" ht="15">
      <c r="F52">
        <v>3</v>
      </c>
      <c r="G52" t="s">
        <v>96</v>
      </c>
      <c r="I52" t="s">
        <v>95</v>
      </c>
    </row>
    <row r="53" spans="6:9" ht="15">
      <c r="F53">
        <v>4</v>
      </c>
      <c r="G53" t="s">
        <v>94</v>
      </c>
      <c r="I53" t="s">
        <v>93</v>
      </c>
    </row>
    <row r="54" spans="6:9" ht="15">
      <c r="F54">
        <v>5</v>
      </c>
      <c r="G54" t="s">
        <v>92</v>
      </c>
      <c r="I54" t="s">
        <v>91</v>
      </c>
    </row>
    <row r="55" spans="6:12" ht="15">
      <c r="F55">
        <v>6</v>
      </c>
      <c r="G55" t="s">
        <v>90</v>
      </c>
      <c r="L55" t="s">
        <v>89</v>
      </c>
    </row>
    <row r="56" spans="6:9" ht="15">
      <c r="F56">
        <v>7</v>
      </c>
      <c r="G56" t="s">
        <v>88</v>
      </c>
      <c r="I56" t="s">
        <v>87</v>
      </c>
    </row>
    <row r="57" spans="6:9" ht="15">
      <c r="F57">
        <v>8</v>
      </c>
      <c r="G57" t="s">
        <v>86</v>
      </c>
      <c r="I57" t="s">
        <v>85</v>
      </c>
    </row>
    <row r="58" spans="6:9" ht="15">
      <c r="F58">
        <v>9</v>
      </c>
      <c r="G58" t="s">
        <v>2</v>
      </c>
      <c r="I58" t="s">
        <v>84</v>
      </c>
    </row>
    <row r="59" spans="6:10" ht="15">
      <c r="F59">
        <v>10</v>
      </c>
      <c r="G59" t="s">
        <v>83</v>
      </c>
      <c r="J59" t="s">
        <v>82</v>
      </c>
    </row>
  </sheetData>
  <sheetProtection/>
  <mergeCells count="28">
    <mergeCell ref="AB2:AC2"/>
    <mergeCell ref="AB3:AC3"/>
    <mergeCell ref="A1:AC1"/>
    <mergeCell ref="V2:W2"/>
    <mergeCell ref="X2:Y2"/>
    <mergeCell ref="Z2:AA2"/>
    <mergeCell ref="V3:W3"/>
    <mergeCell ref="X3:Y3"/>
    <mergeCell ref="Z3:AA3"/>
    <mergeCell ref="J3:K3"/>
    <mergeCell ref="T2:U2"/>
    <mergeCell ref="H2:I2"/>
    <mergeCell ref="H3:I3"/>
    <mergeCell ref="A3:A4"/>
    <mergeCell ref="B3:B4"/>
    <mergeCell ref="C3:D3"/>
    <mergeCell ref="F3:G3"/>
    <mergeCell ref="F2:G2"/>
    <mergeCell ref="L3:M3"/>
    <mergeCell ref="N3:O3"/>
    <mergeCell ref="P3:Q3"/>
    <mergeCell ref="R3:S3"/>
    <mergeCell ref="T3:U3"/>
    <mergeCell ref="J2:K2"/>
    <mergeCell ref="L2:M2"/>
    <mergeCell ref="N2:O2"/>
    <mergeCell ref="P2:Q2"/>
    <mergeCell ref="R2:S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4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7.28125" style="0" customWidth="1"/>
    <col min="3" max="3" width="24.00390625" style="0" customWidth="1"/>
    <col min="4" max="4" width="4.28125" style="0" customWidth="1"/>
    <col min="6" max="6" width="33.28125" style="0" customWidth="1"/>
  </cols>
  <sheetData>
    <row r="1" spans="1:6" ht="21.75" thickBot="1">
      <c r="A1" s="89" t="s">
        <v>24</v>
      </c>
      <c r="B1" s="90"/>
      <c r="C1" s="90"/>
      <c r="D1" s="90"/>
      <c r="E1" s="90"/>
      <c r="F1" s="91"/>
    </row>
    <row r="2" ht="15.75" thickBot="1"/>
    <row r="3" spans="1:6" ht="23.25" customHeight="1" thickBot="1">
      <c r="A3" t="s">
        <v>25</v>
      </c>
      <c r="B3" s="92"/>
      <c r="C3" s="93"/>
      <c r="D3" s="93"/>
      <c r="E3" s="93"/>
      <c r="F3" s="94"/>
    </row>
    <row r="4" spans="4:6" ht="15.75" thickBot="1">
      <c r="D4" s="99" t="s">
        <v>50</v>
      </c>
      <c r="E4" s="100"/>
      <c r="F4" s="18"/>
    </row>
    <row r="5" spans="1:6" ht="30.75" thickBot="1">
      <c r="A5" s="2" t="s">
        <v>23</v>
      </c>
      <c r="B5" s="2" t="s">
        <v>22</v>
      </c>
      <c r="C5" s="11" t="s">
        <v>33</v>
      </c>
      <c r="E5" s="79" t="s">
        <v>26</v>
      </c>
      <c r="F5" s="79"/>
    </row>
    <row r="6" spans="1:6" ht="15.75">
      <c r="A6" s="2">
        <v>1</v>
      </c>
      <c r="B6" s="10">
        <v>8</v>
      </c>
      <c r="C6" s="2"/>
      <c r="E6" s="95"/>
      <c r="F6" s="96"/>
    </row>
    <row r="7" spans="1:6" ht="16.5" thickBot="1">
      <c r="A7" s="2">
        <v>2</v>
      </c>
      <c r="B7" s="10">
        <v>201</v>
      </c>
      <c r="C7" s="2"/>
      <c r="E7" s="97"/>
      <c r="F7" s="98"/>
    </row>
    <row r="8" spans="1:3" ht="15.75">
      <c r="A8" s="2">
        <v>3</v>
      </c>
      <c r="B8" s="10">
        <v>202</v>
      </c>
      <c r="C8" s="2"/>
    </row>
    <row r="9" spans="1:3" ht="15.75">
      <c r="A9" s="2">
        <v>4</v>
      </c>
      <c r="B9" s="10">
        <v>205</v>
      </c>
      <c r="C9" s="2"/>
    </row>
    <row r="10" spans="1:3" ht="15.75">
      <c r="A10" s="2">
        <v>5</v>
      </c>
      <c r="B10" s="10">
        <v>212</v>
      </c>
      <c r="C10" s="2"/>
    </row>
    <row r="11" spans="1:6" ht="16.5" thickBot="1">
      <c r="A11" s="2">
        <v>6</v>
      </c>
      <c r="B11" s="10">
        <v>213</v>
      </c>
      <c r="C11" s="2"/>
      <c r="E11" s="79" t="s">
        <v>27</v>
      </c>
      <c r="F11" s="79"/>
    </row>
    <row r="12" spans="1:6" ht="15.75">
      <c r="A12" s="2">
        <v>7</v>
      </c>
      <c r="B12" s="10">
        <v>215</v>
      </c>
      <c r="C12" s="2"/>
      <c r="E12" s="95"/>
      <c r="F12" s="96"/>
    </row>
    <row r="13" spans="1:6" ht="16.5" thickBot="1">
      <c r="A13" s="2">
        <v>8</v>
      </c>
      <c r="B13" s="10">
        <v>218</v>
      </c>
      <c r="C13" s="2"/>
      <c r="E13" s="97"/>
      <c r="F13" s="98"/>
    </row>
    <row r="14" spans="1:6" ht="17.25" customHeight="1">
      <c r="A14" s="2">
        <v>9</v>
      </c>
      <c r="B14" s="10">
        <v>226</v>
      </c>
      <c r="C14" s="2"/>
      <c r="E14" s="1"/>
      <c r="F14" s="1"/>
    </row>
    <row r="15" spans="1:6" ht="16.5" thickBot="1">
      <c r="A15" s="2">
        <v>10</v>
      </c>
      <c r="B15" s="10">
        <v>227</v>
      </c>
      <c r="C15" s="2"/>
      <c r="E15" s="79" t="s">
        <v>28</v>
      </c>
      <c r="F15" s="79"/>
    </row>
    <row r="16" spans="1:6" ht="15.75">
      <c r="A16" s="2">
        <v>11</v>
      </c>
      <c r="B16" s="10">
        <v>230</v>
      </c>
      <c r="C16" s="2"/>
      <c r="E16" s="95"/>
      <c r="F16" s="96"/>
    </row>
    <row r="17" spans="1:6" ht="16.5" thickBot="1">
      <c r="A17" s="2">
        <v>12</v>
      </c>
      <c r="B17" s="10">
        <v>236</v>
      </c>
      <c r="C17" s="2"/>
      <c r="E17" s="97"/>
      <c r="F17" s="98"/>
    </row>
    <row r="18" spans="1:6" ht="15.75">
      <c r="A18" s="2">
        <v>13</v>
      </c>
      <c r="B18" s="10">
        <v>292</v>
      </c>
      <c r="C18" s="2"/>
      <c r="E18" s="1"/>
      <c r="F18" s="1"/>
    </row>
    <row r="19" spans="1:6" ht="15.75">
      <c r="A19" s="2">
        <v>14</v>
      </c>
      <c r="B19" s="10">
        <v>295</v>
      </c>
      <c r="C19" s="2"/>
      <c r="E19" s="101" t="s">
        <v>29</v>
      </c>
      <c r="F19" s="101"/>
    </row>
    <row r="20" spans="1:6" ht="16.5" thickBot="1">
      <c r="A20" s="2">
        <v>15</v>
      </c>
      <c r="B20" s="10">
        <v>296</v>
      </c>
      <c r="C20" s="2"/>
      <c r="E20" s="101"/>
      <c r="F20" s="101"/>
    </row>
    <row r="21" spans="1:6" ht="15.75">
      <c r="A21" s="2">
        <v>16</v>
      </c>
      <c r="B21" s="10">
        <v>298</v>
      </c>
      <c r="C21" s="2"/>
      <c r="E21" s="95"/>
      <c r="F21" s="96"/>
    </row>
    <row r="22" spans="1:6" ht="16.5" thickBot="1">
      <c r="A22" s="2">
        <v>17</v>
      </c>
      <c r="B22" s="10">
        <v>299</v>
      </c>
      <c r="C22" s="2"/>
      <c r="E22" s="97"/>
      <c r="F22" s="98"/>
    </row>
    <row r="23" spans="1:3" ht="15.75">
      <c r="A23" s="2">
        <v>18</v>
      </c>
      <c r="B23" s="10">
        <v>301</v>
      </c>
      <c r="C23" s="2"/>
    </row>
    <row r="24" spans="1:6" ht="15.75">
      <c r="A24" s="2">
        <v>19</v>
      </c>
      <c r="B24" s="10">
        <v>302</v>
      </c>
      <c r="C24" s="2"/>
      <c r="E24" s="101" t="s">
        <v>30</v>
      </c>
      <c r="F24" s="101"/>
    </row>
    <row r="25" spans="1:6" ht="16.5" thickBot="1">
      <c r="A25" s="2">
        <v>20</v>
      </c>
      <c r="B25" s="10">
        <v>303</v>
      </c>
      <c r="C25" s="2"/>
      <c r="E25" s="101"/>
      <c r="F25" s="101"/>
    </row>
    <row r="26" spans="1:6" ht="15.75">
      <c r="A26" s="2">
        <v>21</v>
      </c>
      <c r="B26" s="10">
        <v>305</v>
      </c>
      <c r="C26" s="2"/>
      <c r="E26" s="95"/>
      <c r="F26" s="96"/>
    </row>
    <row r="27" spans="1:6" ht="16.5" thickBot="1">
      <c r="A27" s="2">
        <v>22</v>
      </c>
      <c r="B27" s="10">
        <v>310</v>
      </c>
      <c r="C27" s="2"/>
      <c r="E27" s="97"/>
      <c r="F27" s="98"/>
    </row>
    <row r="28" spans="1:3" ht="15.75">
      <c r="A28" s="2">
        <v>23</v>
      </c>
      <c r="B28" s="10">
        <v>311</v>
      </c>
      <c r="C28" s="2"/>
    </row>
    <row r="29" spans="1:3" ht="15.75">
      <c r="A29" s="2">
        <v>24</v>
      </c>
      <c r="B29" s="10">
        <v>312</v>
      </c>
      <c r="C29" s="2"/>
    </row>
    <row r="30" spans="1:6" ht="16.5" thickBot="1">
      <c r="A30" s="2">
        <v>25</v>
      </c>
      <c r="B30" s="10">
        <v>313</v>
      </c>
      <c r="C30" s="2"/>
      <c r="E30" s="79" t="s">
        <v>31</v>
      </c>
      <c r="F30" s="79"/>
    </row>
    <row r="31" spans="1:6" ht="15.75">
      <c r="A31" s="2">
        <v>26</v>
      </c>
      <c r="B31" s="10">
        <v>314</v>
      </c>
      <c r="C31" s="2"/>
      <c r="E31" s="95"/>
      <c r="F31" s="96"/>
    </row>
    <row r="32" spans="1:6" ht="15.75">
      <c r="A32" s="2">
        <v>27</v>
      </c>
      <c r="B32" s="10">
        <v>316</v>
      </c>
      <c r="C32" s="2"/>
      <c r="E32" s="102"/>
      <c r="F32" s="103"/>
    </row>
    <row r="33" spans="1:6" ht="15.75">
      <c r="A33" s="2">
        <v>28</v>
      </c>
      <c r="B33" s="10">
        <v>318</v>
      </c>
      <c r="C33" s="2"/>
      <c r="E33" s="102"/>
      <c r="F33" s="103"/>
    </row>
    <row r="34" spans="1:6" ht="15.75">
      <c r="A34" s="2">
        <v>29</v>
      </c>
      <c r="B34" s="10">
        <v>322</v>
      </c>
      <c r="C34" s="2"/>
      <c r="E34" s="102"/>
      <c r="F34" s="103"/>
    </row>
    <row r="35" spans="1:6" ht="15.75">
      <c r="A35" s="2">
        <v>30</v>
      </c>
      <c r="B35" s="10">
        <v>325</v>
      </c>
      <c r="C35" s="2"/>
      <c r="E35" s="102"/>
      <c r="F35" s="103"/>
    </row>
    <row r="36" spans="1:6" ht="15.75">
      <c r="A36" s="2">
        <v>31</v>
      </c>
      <c r="B36" s="10">
        <v>359</v>
      </c>
      <c r="C36" s="2"/>
      <c r="E36" s="102"/>
      <c r="F36" s="103"/>
    </row>
    <row r="37" spans="1:6" ht="15.75">
      <c r="A37" s="2">
        <v>32</v>
      </c>
      <c r="B37" s="10">
        <v>360</v>
      </c>
      <c r="C37" s="2"/>
      <c r="E37" s="102"/>
      <c r="F37" s="103"/>
    </row>
    <row r="38" spans="1:6" ht="15.75">
      <c r="A38" s="2">
        <v>33</v>
      </c>
      <c r="B38" s="10">
        <v>363</v>
      </c>
      <c r="C38" s="2"/>
      <c r="E38" s="102"/>
      <c r="F38" s="103"/>
    </row>
    <row r="39" spans="1:6" ht="15.75">
      <c r="A39" s="2">
        <v>34</v>
      </c>
      <c r="B39" s="10">
        <v>364</v>
      </c>
      <c r="C39" s="2"/>
      <c r="E39" s="102"/>
      <c r="F39" s="103"/>
    </row>
    <row r="40" spans="1:6" ht="15.75">
      <c r="A40" s="2">
        <v>35</v>
      </c>
      <c r="B40" s="10">
        <v>365</v>
      </c>
      <c r="C40" s="2"/>
      <c r="E40" s="102"/>
      <c r="F40" s="103"/>
    </row>
    <row r="41" spans="1:6" ht="15.75">
      <c r="A41" s="2">
        <v>36</v>
      </c>
      <c r="B41" s="10">
        <v>367</v>
      </c>
      <c r="C41" s="2"/>
      <c r="E41" s="102"/>
      <c r="F41" s="103"/>
    </row>
    <row r="42" spans="1:6" ht="15.75">
      <c r="A42" s="2">
        <v>37</v>
      </c>
      <c r="B42" s="10">
        <v>368</v>
      </c>
      <c r="C42" s="2"/>
      <c r="E42" s="102"/>
      <c r="F42" s="103"/>
    </row>
    <row r="43" spans="1:6" ht="15.75">
      <c r="A43" s="2">
        <v>38</v>
      </c>
      <c r="B43" s="10">
        <v>441</v>
      </c>
      <c r="C43" s="2"/>
      <c r="E43" s="102"/>
      <c r="F43" s="103"/>
    </row>
    <row r="44" spans="1:6" ht="15.75">
      <c r="A44" s="2">
        <v>39</v>
      </c>
      <c r="B44" s="10">
        <v>443</v>
      </c>
      <c r="C44" s="2"/>
      <c r="E44" s="102"/>
      <c r="F44" s="103"/>
    </row>
    <row r="45" spans="1:6" ht="16.5" thickBot="1">
      <c r="A45" s="2">
        <v>40</v>
      </c>
      <c r="B45" s="10">
        <v>444</v>
      </c>
      <c r="C45" s="2"/>
      <c r="E45" s="97"/>
      <c r="F45" s="98"/>
    </row>
    <row r="46" spans="1:3" ht="15.75">
      <c r="A46" s="2">
        <v>41</v>
      </c>
      <c r="B46" s="10">
        <v>448</v>
      </c>
      <c r="C46" s="2"/>
    </row>
    <row r="47" spans="1:6" ht="16.5" thickBot="1">
      <c r="A47" s="2">
        <v>42</v>
      </c>
      <c r="B47" s="10">
        <v>553</v>
      </c>
      <c r="C47" s="2"/>
      <c r="E47" s="79" t="s">
        <v>32</v>
      </c>
      <c r="F47" s="79"/>
    </row>
    <row r="48" spans="1:6" ht="15.75">
      <c r="A48" s="2">
        <v>43</v>
      </c>
      <c r="B48" s="10">
        <v>587</v>
      </c>
      <c r="C48" s="2"/>
      <c r="E48" s="95"/>
      <c r="F48" s="96"/>
    </row>
    <row r="49" spans="1:6" ht="16.5" thickBot="1">
      <c r="A49" s="2">
        <v>44</v>
      </c>
      <c r="B49" s="10">
        <v>603</v>
      </c>
      <c r="C49" s="2"/>
      <c r="E49" s="97"/>
      <c r="F49" s="98"/>
    </row>
  </sheetData>
  <sheetProtection/>
  <mergeCells count="17">
    <mergeCell ref="E30:F30"/>
    <mergeCell ref="E31:F45"/>
    <mergeCell ref="E47:F47"/>
    <mergeCell ref="E48:F49"/>
    <mergeCell ref="E24:F25"/>
    <mergeCell ref="E26:F27"/>
    <mergeCell ref="E21:F22"/>
    <mergeCell ref="E19:F20"/>
    <mergeCell ref="E11:F11"/>
    <mergeCell ref="E16:F17"/>
    <mergeCell ref="E15:F15"/>
    <mergeCell ref="E12:F13"/>
    <mergeCell ref="A1:F1"/>
    <mergeCell ref="B3:F3"/>
    <mergeCell ref="E5:F5"/>
    <mergeCell ref="E6:F7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5"/>
  <sheetViews>
    <sheetView zoomScalePageLayoutView="0" workbookViewId="0" topLeftCell="A43">
      <selection activeCell="K15" sqref="K15"/>
    </sheetView>
  </sheetViews>
  <sheetFormatPr defaultColWidth="9.140625" defaultRowHeight="15"/>
  <cols>
    <col min="2" max="2" width="17.57421875" style="0" customWidth="1"/>
    <col min="3" max="3" width="17.28125" style="0" customWidth="1"/>
    <col min="4" max="4" width="13.57421875" style="0" customWidth="1"/>
    <col min="5" max="5" width="20.421875" style="0" customWidth="1"/>
    <col min="6" max="6" width="32.421875" style="0" customWidth="1"/>
    <col min="7" max="7" width="24.28125" style="0" customWidth="1"/>
  </cols>
  <sheetData>
    <row r="1" spans="1:6" ht="67.5" customHeight="1">
      <c r="A1" s="105" t="s">
        <v>19</v>
      </c>
      <c r="B1" s="105"/>
      <c r="C1" s="105"/>
      <c r="D1" s="105"/>
      <c r="E1" s="105"/>
      <c r="F1" s="105"/>
    </row>
    <row r="2" spans="1:6" ht="15">
      <c r="A2" s="106" t="s">
        <v>54</v>
      </c>
      <c r="B2" s="107"/>
      <c r="C2" s="107"/>
      <c r="D2" s="107"/>
      <c r="E2" s="107"/>
      <c r="F2" s="107"/>
    </row>
    <row r="3" spans="1:6" ht="15">
      <c r="A3" s="107"/>
      <c r="B3" s="107"/>
      <c r="C3" s="107"/>
      <c r="D3" s="107"/>
      <c r="E3" s="107"/>
      <c r="F3" s="107"/>
    </row>
    <row r="4" spans="1:6" ht="15">
      <c r="A4" s="107"/>
      <c r="B4" s="107"/>
      <c r="C4" s="107"/>
      <c r="D4" s="107"/>
      <c r="E4" s="107"/>
      <c r="F4" s="107"/>
    </row>
    <row r="5" spans="1:6" ht="15">
      <c r="A5" s="107"/>
      <c r="B5" s="107"/>
      <c r="C5" s="107"/>
      <c r="D5" s="107"/>
      <c r="E5" s="107"/>
      <c r="F5" s="107"/>
    </row>
    <row r="6" ht="9.75" customHeight="1"/>
    <row r="7" spans="1:7" ht="15">
      <c r="A7" s="104" t="s">
        <v>0</v>
      </c>
      <c r="B7" s="77" t="s">
        <v>1</v>
      </c>
      <c r="C7" s="77"/>
      <c r="D7" s="77"/>
      <c r="E7" s="77"/>
      <c r="F7" s="77"/>
      <c r="G7" s="2"/>
    </row>
    <row r="8" spans="1:7" ht="45">
      <c r="A8" s="104"/>
      <c r="B8" s="4" t="s">
        <v>8</v>
      </c>
      <c r="C8" s="4" t="s">
        <v>9</v>
      </c>
      <c r="D8" s="3" t="s">
        <v>2</v>
      </c>
      <c r="E8" s="3" t="s">
        <v>3</v>
      </c>
      <c r="F8" s="4" t="s">
        <v>4</v>
      </c>
      <c r="G8" s="4" t="s">
        <v>156</v>
      </c>
    </row>
    <row r="9" spans="1:7" ht="15">
      <c r="A9" s="104"/>
      <c r="B9" s="9" t="s">
        <v>5</v>
      </c>
      <c r="C9" s="9" t="s">
        <v>5</v>
      </c>
      <c r="D9" s="9" t="s">
        <v>6</v>
      </c>
      <c r="E9" s="9" t="s">
        <v>7</v>
      </c>
      <c r="F9" s="9" t="s">
        <v>20</v>
      </c>
      <c r="G9" s="2"/>
    </row>
    <row r="10" spans="1:7" ht="15">
      <c r="A10" s="2">
        <v>1</v>
      </c>
      <c r="B10" s="6">
        <v>25</v>
      </c>
      <c r="C10" s="6">
        <v>25</v>
      </c>
      <c r="D10" s="6">
        <v>5</v>
      </c>
      <c r="E10" s="19">
        <v>25</v>
      </c>
      <c r="F10" s="6">
        <v>20</v>
      </c>
      <c r="G10" s="65">
        <v>5</v>
      </c>
    </row>
    <row r="11" spans="1:7" ht="15">
      <c r="A11" s="2">
        <v>2</v>
      </c>
      <c r="B11" s="6">
        <v>24</v>
      </c>
      <c r="C11" s="6">
        <v>24</v>
      </c>
      <c r="D11" s="6">
        <v>5</v>
      </c>
      <c r="E11" s="19">
        <v>24</v>
      </c>
      <c r="F11" s="6">
        <v>19</v>
      </c>
      <c r="G11" s="65">
        <v>5</v>
      </c>
    </row>
    <row r="12" spans="1:7" ht="15">
      <c r="A12" s="2">
        <v>3</v>
      </c>
      <c r="B12" s="6">
        <v>23</v>
      </c>
      <c r="C12" s="6">
        <v>23</v>
      </c>
      <c r="D12" s="6">
        <v>5</v>
      </c>
      <c r="E12" s="19">
        <v>23</v>
      </c>
      <c r="F12" s="6">
        <v>18</v>
      </c>
      <c r="G12" s="65">
        <v>5</v>
      </c>
    </row>
    <row r="13" spans="1:7" ht="15">
      <c r="A13" s="2">
        <v>4</v>
      </c>
      <c r="B13" s="6">
        <v>22</v>
      </c>
      <c r="C13" s="6">
        <v>22</v>
      </c>
      <c r="D13" s="6">
        <v>4</v>
      </c>
      <c r="E13" s="19">
        <v>22</v>
      </c>
      <c r="F13" s="6">
        <v>16</v>
      </c>
      <c r="G13" s="65">
        <v>4</v>
      </c>
    </row>
    <row r="14" spans="1:7" ht="15">
      <c r="A14" s="2">
        <v>5</v>
      </c>
      <c r="B14" s="6">
        <v>21</v>
      </c>
      <c r="C14" s="6">
        <v>21</v>
      </c>
      <c r="D14" s="6">
        <v>4</v>
      </c>
      <c r="E14" s="19">
        <v>21</v>
      </c>
      <c r="F14" s="6">
        <v>16</v>
      </c>
      <c r="G14" s="65">
        <v>4</v>
      </c>
    </row>
    <row r="15" spans="1:7" ht="15">
      <c r="A15" s="2">
        <v>6</v>
      </c>
      <c r="B15" s="6">
        <v>20</v>
      </c>
      <c r="C15" s="6">
        <v>20</v>
      </c>
      <c r="D15" s="6">
        <v>4</v>
      </c>
      <c r="E15" s="19">
        <v>20</v>
      </c>
      <c r="F15" s="6">
        <v>16</v>
      </c>
      <c r="G15" s="65">
        <v>4</v>
      </c>
    </row>
    <row r="16" spans="1:7" ht="15">
      <c r="A16" s="2">
        <v>7</v>
      </c>
      <c r="B16" s="6">
        <v>18</v>
      </c>
      <c r="C16" s="6">
        <v>18</v>
      </c>
      <c r="D16" s="6">
        <v>3</v>
      </c>
      <c r="E16" s="19">
        <v>18</v>
      </c>
      <c r="F16" s="6">
        <v>14</v>
      </c>
      <c r="G16" s="65">
        <v>3</v>
      </c>
    </row>
    <row r="17" spans="1:7" ht="15">
      <c r="A17" s="2">
        <v>8</v>
      </c>
      <c r="B17" s="6">
        <v>18</v>
      </c>
      <c r="C17" s="6">
        <v>18</v>
      </c>
      <c r="D17" s="6">
        <v>3</v>
      </c>
      <c r="E17" s="19">
        <v>18</v>
      </c>
      <c r="F17" s="6">
        <v>14</v>
      </c>
      <c r="G17" s="65">
        <v>3</v>
      </c>
    </row>
    <row r="18" spans="1:7" ht="15">
      <c r="A18" s="2">
        <v>9</v>
      </c>
      <c r="B18" s="6">
        <v>18</v>
      </c>
      <c r="C18" s="6">
        <v>18</v>
      </c>
      <c r="D18" s="6">
        <v>3</v>
      </c>
      <c r="E18" s="19">
        <v>18</v>
      </c>
      <c r="F18" s="6">
        <v>14</v>
      </c>
      <c r="G18" s="65">
        <v>3</v>
      </c>
    </row>
    <row r="19" spans="1:7" ht="15">
      <c r="A19" s="2">
        <v>10</v>
      </c>
      <c r="B19" s="6">
        <v>18</v>
      </c>
      <c r="C19" s="6">
        <v>18</v>
      </c>
      <c r="D19" s="6">
        <v>3</v>
      </c>
      <c r="E19" s="19">
        <v>18</v>
      </c>
      <c r="F19" s="6">
        <v>14</v>
      </c>
      <c r="G19" s="65">
        <v>3</v>
      </c>
    </row>
    <row r="20" spans="1:7" ht="15">
      <c r="A20" s="2">
        <v>11</v>
      </c>
      <c r="B20" s="6">
        <v>16</v>
      </c>
      <c r="C20" s="6">
        <v>16</v>
      </c>
      <c r="D20" s="6">
        <v>2</v>
      </c>
      <c r="E20" s="19">
        <v>16</v>
      </c>
      <c r="F20" s="6">
        <v>12</v>
      </c>
      <c r="G20" s="65">
        <v>2</v>
      </c>
    </row>
    <row r="21" spans="1:7" ht="15">
      <c r="A21" s="2">
        <v>12</v>
      </c>
      <c r="B21" s="6">
        <v>16</v>
      </c>
      <c r="C21" s="6">
        <v>16</v>
      </c>
      <c r="D21" s="6">
        <v>2</v>
      </c>
      <c r="E21" s="19">
        <v>16</v>
      </c>
      <c r="F21" s="6">
        <v>12</v>
      </c>
      <c r="G21" s="65">
        <v>2</v>
      </c>
    </row>
    <row r="22" spans="1:7" ht="15">
      <c r="A22" s="2">
        <v>13</v>
      </c>
      <c r="B22" s="6">
        <v>16</v>
      </c>
      <c r="C22" s="6">
        <v>16</v>
      </c>
      <c r="D22" s="6">
        <v>2</v>
      </c>
      <c r="E22" s="19">
        <v>16</v>
      </c>
      <c r="F22" s="6">
        <v>12</v>
      </c>
      <c r="G22" s="65">
        <v>2</v>
      </c>
    </row>
    <row r="23" spans="1:7" ht="15">
      <c r="A23" s="2">
        <v>14</v>
      </c>
      <c r="B23" s="6">
        <v>16</v>
      </c>
      <c r="C23" s="6">
        <v>16</v>
      </c>
      <c r="D23" s="6">
        <v>2</v>
      </c>
      <c r="E23" s="19">
        <v>16</v>
      </c>
      <c r="F23" s="6">
        <v>12</v>
      </c>
      <c r="G23" s="65">
        <v>2</v>
      </c>
    </row>
    <row r="24" spans="1:7" ht="15">
      <c r="A24" s="2">
        <v>15</v>
      </c>
      <c r="B24" s="6">
        <v>16</v>
      </c>
      <c r="C24" s="6">
        <v>16</v>
      </c>
      <c r="D24" s="6">
        <v>2</v>
      </c>
      <c r="E24" s="19">
        <v>16</v>
      </c>
      <c r="F24" s="6">
        <v>12</v>
      </c>
      <c r="G24" s="65">
        <v>2</v>
      </c>
    </row>
    <row r="25" spans="1:7" ht="15">
      <c r="A25" s="2">
        <v>16</v>
      </c>
      <c r="B25" s="6">
        <v>14</v>
      </c>
      <c r="C25" s="6">
        <v>14</v>
      </c>
      <c r="D25" s="6">
        <v>2</v>
      </c>
      <c r="E25" s="19">
        <v>14</v>
      </c>
      <c r="F25" s="6">
        <v>10</v>
      </c>
      <c r="G25" s="65">
        <v>2</v>
      </c>
    </row>
    <row r="26" spans="1:7" ht="15">
      <c r="A26" s="2">
        <v>17</v>
      </c>
      <c r="B26" s="6">
        <v>14</v>
      </c>
      <c r="C26" s="6">
        <v>14</v>
      </c>
      <c r="D26" s="6">
        <v>2</v>
      </c>
      <c r="E26" s="19">
        <v>14</v>
      </c>
      <c r="F26" s="6">
        <v>10</v>
      </c>
      <c r="G26" s="65">
        <v>2</v>
      </c>
    </row>
    <row r="27" spans="1:7" ht="15">
      <c r="A27" s="2">
        <v>18</v>
      </c>
      <c r="B27" s="6">
        <v>14</v>
      </c>
      <c r="C27" s="6">
        <v>14</v>
      </c>
      <c r="D27" s="6">
        <v>2</v>
      </c>
      <c r="E27" s="19">
        <v>14</v>
      </c>
      <c r="F27" s="6">
        <v>10</v>
      </c>
      <c r="G27" s="65">
        <v>2</v>
      </c>
    </row>
    <row r="28" spans="1:7" ht="15">
      <c r="A28" s="2">
        <v>19</v>
      </c>
      <c r="B28" s="6">
        <v>14</v>
      </c>
      <c r="C28" s="6">
        <v>14</v>
      </c>
      <c r="D28" s="6">
        <v>2</v>
      </c>
      <c r="E28" s="19">
        <v>14</v>
      </c>
      <c r="F28" s="6">
        <v>10</v>
      </c>
      <c r="G28" s="65">
        <v>2</v>
      </c>
    </row>
    <row r="29" spans="1:7" ht="15">
      <c r="A29" s="2">
        <v>20</v>
      </c>
      <c r="B29" s="6">
        <v>14</v>
      </c>
      <c r="C29" s="6">
        <v>14</v>
      </c>
      <c r="D29" s="6">
        <v>2</v>
      </c>
      <c r="E29" s="19">
        <v>14</v>
      </c>
      <c r="F29" s="6">
        <v>10</v>
      </c>
      <c r="G29" s="65">
        <v>2</v>
      </c>
    </row>
    <row r="30" spans="1:7" ht="15">
      <c r="A30" s="2">
        <v>21</v>
      </c>
      <c r="B30" s="6">
        <v>12</v>
      </c>
      <c r="C30" s="6">
        <v>12</v>
      </c>
      <c r="D30" s="6">
        <v>1</v>
      </c>
      <c r="E30" s="19">
        <v>12</v>
      </c>
      <c r="F30" s="6">
        <v>8</v>
      </c>
      <c r="G30" s="65">
        <v>1</v>
      </c>
    </row>
    <row r="31" spans="1:7" ht="15">
      <c r="A31" s="2">
        <v>22</v>
      </c>
      <c r="B31" s="6">
        <v>12</v>
      </c>
      <c r="C31" s="6">
        <v>12</v>
      </c>
      <c r="D31" s="19">
        <v>1</v>
      </c>
      <c r="E31" s="19">
        <v>12</v>
      </c>
      <c r="F31" s="6">
        <v>8</v>
      </c>
      <c r="G31" s="65">
        <v>1</v>
      </c>
    </row>
    <row r="32" spans="1:7" ht="15">
      <c r="A32" s="2">
        <v>23</v>
      </c>
      <c r="B32" s="6">
        <v>12</v>
      </c>
      <c r="C32" s="6">
        <v>12</v>
      </c>
      <c r="D32" s="19">
        <v>1</v>
      </c>
      <c r="E32" s="19">
        <v>12</v>
      </c>
      <c r="F32" s="6">
        <v>8</v>
      </c>
      <c r="G32" s="65">
        <v>1</v>
      </c>
    </row>
    <row r="33" spans="1:7" ht="15">
      <c r="A33" s="2">
        <v>24</v>
      </c>
      <c r="B33" s="6">
        <v>12</v>
      </c>
      <c r="C33" s="6">
        <v>12</v>
      </c>
      <c r="D33" s="19">
        <v>1</v>
      </c>
      <c r="E33" s="19">
        <v>12</v>
      </c>
      <c r="F33" s="6">
        <v>8</v>
      </c>
      <c r="G33" s="65">
        <v>1</v>
      </c>
    </row>
    <row r="34" spans="1:7" ht="15">
      <c r="A34" s="2">
        <v>25</v>
      </c>
      <c r="B34" s="6">
        <v>12</v>
      </c>
      <c r="C34" s="6">
        <v>12</v>
      </c>
      <c r="D34" s="19">
        <v>1</v>
      </c>
      <c r="E34" s="19">
        <v>12</v>
      </c>
      <c r="F34" s="6">
        <v>8</v>
      </c>
      <c r="G34" s="65">
        <v>1</v>
      </c>
    </row>
    <row r="35" spans="1:7" ht="15">
      <c r="A35" s="2">
        <v>26</v>
      </c>
      <c r="B35" s="6">
        <v>10</v>
      </c>
      <c r="C35" s="6">
        <v>10</v>
      </c>
      <c r="D35" s="19">
        <v>1</v>
      </c>
      <c r="E35" s="19">
        <v>10</v>
      </c>
      <c r="F35" s="6">
        <v>6</v>
      </c>
      <c r="G35" s="65">
        <v>1</v>
      </c>
    </row>
    <row r="36" spans="1:7" ht="15">
      <c r="A36" s="2">
        <v>27</v>
      </c>
      <c r="B36" s="6">
        <v>10</v>
      </c>
      <c r="C36" s="6">
        <v>10</v>
      </c>
      <c r="D36" s="19">
        <v>1</v>
      </c>
      <c r="E36" s="19">
        <v>10</v>
      </c>
      <c r="F36" s="6">
        <v>6</v>
      </c>
      <c r="G36" s="65">
        <v>1</v>
      </c>
    </row>
    <row r="37" spans="1:7" ht="15">
      <c r="A37" s="2">
        <v>28</v>
      </c>
      <c r="B37" s="6">
        <v>10</v>
      </c>
      <c r="C37" s="6">
        <v>10</v>
      </c>
      <c r="D37" s="19">
        <v>1</v>
      </c>
      <c r="E37" s="19">
        <v>10</v>
      </c>
      <c r="F37" s="6">
        <v>6</v>
      </c>
      <c r="G37" s="65">
        <v>1</v>
      </c>
    </row>
    <row r="38" spans="1:7" ht="15">
      <c r="A38" s="2">
        <v>29</v>
      </c>
      <c r="B38" s="6">
        <v>10</v>
      </c>
      <c r="C38" s="6">
        <v>10</v>
      </c>
      <c r="D38" s="19">
        <v>1</v>
      </c>
      <c r="E38" s="19">
        <v>10</v>
      </c>
      <c r="F38" s="6">
        <v>6</v>
      </c>
      <c r="G38" s="65">
        <v>1</v>
      </c>
    </row>
    <row r="39" spans="1:7" ht="15">
      <c r="A39" s="2">
        <v>30</v>
      </c>
      <c r="B39" s="6">
        <v>10</v>
      </c>
      <c r="C39" s="6">
        <v>10</v>
      </c>
      <c r="D39" s="19">
        <v>1</v>
      </c>
      <c r="E39" s="19">
        <v>10</v>
      </c>
      <c r="F39" s="6">
        <v>6</v>
      </c>
      <c r="G39" s="65">
        <v>1</v>
      </c>
    </row>
    <row r="40" spans="1:7" ht="15">
      <c r="A40" s="2">
        <v>31</v>
      </c>
      <c r="B40" s="6">
        <v>8</v>
      </c>
      <c r="C40" s="6">
        <v>8</v>
      </c>
      <c r="D40" s="19">
        <v>1</v>
      </c>
      <c r="E40" s="19">
        <v>8</v>
      </c>
      <c r="F40" s="6">
        <v>5</v>
      </c>
      <c r="G40" s="65">
        <v>1</v>
      </c>
    </row>
    <row r="41" spans="1:7" ht="15">
      <c r="A41" s="2">
        <v>32</v>
      </c>
      <c r="B41" s="6">
        <v>8</v>
      </c>
      <c r="C41" s="6">
        <v>8</v>
      </c>
      <c r="D41" s="19">
        <v>1</v>
      </c>
      <c r="E41" s="19">
        <v>8</v>
      </c>
      <c r="F41" s="6">
        <v>5</v>
      </c>
      <c r="G41" s="65">
        <v>1</v>
      </c>
    </row>
    <row r="42" spans="1:7" ht="15">
      <c r="A42" s="2">
        <v>33</v>
      </c>
      <c r="B42" s="6">
        <v>8</v>
      </c>
      <c r="C42" s="6">
        <v>8</v>
      </c>
      <c r="D42" s="19">
        <v>1</v>
      </c>
      <c r="E42" s="19">
        <v>8</v>
      </c>
      <c r="F42" s="6">
        <v>5</v>
      </c>
      <c r="G42" s="65">
        <v>1</v>
      </c>
    </row>
    <row r="43" spans="1:7" ht="15">
      <c r="A43" s="2">
        <v>34</v>
      </c>
      <c r="B43" s="6">
        <v>8</v>
      </c>
      <c r="C43" s="6">
        <v>8</v>
      </c>
      <c r="D43" s="19">
        <v>1</v>
      </c>
      <c r="E43" s="19">
        <v>8</v>
      </c>
      <c r="F43" s="6">
        <v>5</v>
      </c>
      <c r="G43" s="65">
        <v>1</v>
      </c>
    </row>
    <row r="44" spans="1:7" ht="15">
      <c r="A44" s="2">
        <v>35</v>
      </c>
      <c r="B44" s="6">
        <v>8</v>
      </c>
      <c r="C44" s="6">
        <v>8</v>
      </c>
      <c r="D44" s="19">
        <v>1</v>
      </c>
      <c r="E44" s="19">
        <v>8</v>
      </c>
      <c r="F44" s="6">
        <v>5</v>
      </c>
      <c r="G44" s="65">
        <v>1</v>
      </c>
    </row>
    <row r="45" spans="1:7" ht="15">
      <c r="A45" s="2">
        <v>36</v>
      </c>
      <c r="B45" s="6">
        <v>6</v>
      </c>
      <c r="C45" s="6">
        <v>6</v>
      </c>
      <c r="D45" s="19">
        <v>1</v>
      </c>
      <c r="E45" s="19">
        <v>6</v>
      </c>
      <c r="F45" s="6">
        <v>4</v>
      </c>
      <c r="G45" s="65">
        <v>1</v>
      </c>
    </row>
    <row r="46" spans="1:7" ht="15">
      <c r="A46" s="2">
        <v>37</v>
      </c>
      <c r="B46" s="6">
        <v>6</v>
      </c>
      <c r="C46" s="6">
        <v>6</v>
      </c>
      <c r="D46" s="19">
        <v>1</v>
      </c>
      <c r="E46" s="19">
        <v>6</v>
      </c>
      <c r="F46" s="6">
        <v>4</v>
      </c>
      <c r="G46" s="65">
        <v>1</v>
      </c>
    </row>
    <row r="47" spans="1:7" ht="15">
      <c r="A47" s="2">
        <v>38</v>
      </c>
      <c r="B47" s="6">
        <v>6</v>
      </c>
      <c r="C47" s="6">
        <v>6</v>
      </c>
      <c r="D47" s="19">
        <v>1</v>
      </c>
      <c r="E47" s="19">
        <v>6</v>
      </c>
      <c r="F47" s="6">
        <v>4</v>
      </c>
      <c r="G47" s="65">
        <v>1</v>
      </c>
    </row>
    <row r="48" spans="1:7" ht="15">
      <c r="A48" s="2">
        <v>39</v>
      </c>
      <c r="B48" s="6">
        <v>6</v>
      </c>
      <c r="C48" s="6">
        <v>6</v>
      </c>
      <c r="D48" s="19">
        <v>1</v>
      </c>
      <c r="E48" s="19">
        <v>6</v>
      </c>
      <c r="F48" s="6">
        <v>4</v>
      </c>
      <c r="G48" s="65">
        <v>1</v>
      </c>
    </row>
    <row r="49" spans="1:7" ht="15">
      <c r="A49" s="2">
        <v>40</v>
      </c>
      <c r="B49" s="6">
        <v>6</v>
      </c>
      <c r="C49" s="6">
        <v>6</v>
      </c>
      <c r="D49" s="19">
        <v>1</v>
      </c>
      <c r="E49" s="19">
        <v>6</v>
      </c>
      <c r="F49" s="6">
        <v>4</v>
      </c>
      <c r="G49" s="65">
        <v>1</v>
      </c>
    </row>
    <row r="50" spans="1:7" ht="15">
      <c r="A50" s="2">
        <v>41</v>
      </c>
      <c r="B50" s="6">
        <v>5</v>
      </c>
      <c r="C50" s="6">
        <v>5</v>
      </c>
      <c r="D50" s="19">
        <v>1</v>
      </c>
      <c r="E50" s="19">
        <v>5</v>
      </c>
      <c r="F50" s="6">
        <v>3</v>
      </c>
      <c r="G50" s="65">
        <v>1</v>
      </c>
    </row>
    <row r="51" spans="1:7" ht="15">
      <c r="A51" s="2">
        <v>42</v>
      </c>
      <c r="B51" s="6">
        <v>4</v>
      </c>
      <c r="C51" s="6">
        <v>4</v>
      </c>
      <c r="D51" s="19">
        <v>1</v>
      </c>
      <c r="E51" s="19">
        <v>4</v>
      </c>
      <c r="F51" s="6">
        <v>3</v>
      </c>
      <c r="G51" s="65">
        <v>1</v>
      </c>
    </row>
    <row r="52" spans="1:7" ht="15">
      <c r="A52" s="2">
        <v>43</v>
      </c>
      <c r="B52" s="6">
        <v>3</v>
      </c>
      <c r="C52" s="6">
        <v>3</v>
      </c>
      <c r="D52" s="19">
        <v>1</v>
      </c>
      <c r="E52" s="19">
        <v>3</v>
      </c>
      <c r="F52" s="6">
        <v>2</v>
      </c>
      <c r="G52" s="65">
        <v>1</v>
      </c>
    </row>
    <row r="53" spans="1:7" ht="15">
      <c r="A53" s="2">
        <v>44</v>
      </c>
      <c r="B53" s="6">
        <v>2</v>
      </c>
      <c r="C53" s="6">
        <v>2</v>
      </c>
      <c r="D53" s="19">
        <v>1</v>
      </c>
      <c r="E53" s="19">
        <v>2</v>
      </c>
      <c r="F53" s="6">
        <v>2</v>
      </c>
      <c r="G53" s="65">
        <v>1</v>
      </c>
    </row>
    <row r="54" spans="1:7" ht="15">
      <c r="A54" s="2">
        <v>45</v>
      </c>
      <c r="B54" s="6">
        <v>1</v>
      </c>
      <c r="C54" s="6">
        <v>1</v>
      </c>
      <c r="D54" s="19">
        <v>1</v>
      </c>
      <c r="E54" s="19">
        <v>1</v>
      </c>
      <c r="F54" s="6">
        <v>1</v>
      </c>
      <c r="G54" s="65">
        <v>1</v>
      </c>
    </row>
    <row r="55" spans="1:7" ht="15">
      <c r="A55" s="5" t="s">
        <v>10</v>
      </c>
      <c r="B55" s="6">
        <v>0</v>
      </c>
      <c r="C55" s="6">
        <v>0</v>
      </c>
      <c r="D55" s="6">
        <v>0</v>
      </c>
      <c r="E55" s="19">
        <v>0</v>
      </c>
      <c r="F55" s="6">
        <v>0</v>
      </c>
      <c r="G55" s="65">
        <v>0</v>
      </c>
    </row>
    <row r="57" spans="1:6" ht="48.75" customHeight="1">
      <c r="A57" s="106" t="s">
        <v>51</v>
      </c>
      <c r="B57" s="107"/>
      <c r="C57" s="107"/>
      <c r="D57" s="107"/>
      <c r="E57" s="107"/>
      <c r="F57" s="107"/>
    </row>
    <row r="59" spans="1:6" ht="45">
      <c r="A59" s="2" t="s">
        <v>11</v>
      </c>
      <c r="B59" s="4" t="s">
        <v>21</v>
      </c>
      <c r="C59" s="4" t="s">
        <v>17</v>
      </c>
      <c r="D59" s="4" t="s">
        <v>16</v>
      </c>
      <c r="E59" s="4" t="s">
        <v>52</v>
      </c>
      <c r="F59" s="4" t="s">
        <v>53</v>
      </c>
    </row>
    <row r="60" spans="1:6" ht="15">
      <c r="A60" s="7" t="s">
        <v>12</v>
      </c>
      <c r="B60" s="6">
        <v>7</v>
      </c>
      <c r="C60" s="6">
        <v>5</v>
      </c>
      <c r="D60" s="6">
        <v>6</v>
      </c>
      <c r="E60" s="6">
        <v>4</v>
      </c>
      <c r="F60" s="6">
        <v>3</v>
      </c>
    </row>
    <row r="61" spans="1:6" ht="15">
      <c r="A61" s="2" t="s">
        <v>13</v>
      </c>
      <c r="B61" s="6">
        <v>5</v>
      </c>
      <c r="C61" s="6">
        <v>3</v>
      </c>
      <c r="D61" s="6">
        <v>4</v>
      </c>
      <c r="E61" s="6">
        <v>3</v>
      </c>
      <c r="F61" s="6">
        <v>2</v>
      </c>
    </row>
    <row r="62" spans="1:6" ht="15">
      <c r="A62" s="2" t="s">
        <v>14</v>
      </c>
      <c r="B62" s="6">
        <v>3</v>
      </c>
      <c r="C62" s="6">
        <v>2</v>
      </c>
      <c r="D62" s="6">
        <v>2</v>
      </c>
      <c r="E62" s="6">
        <v>2</v>
      </c>
      <c r="F62" s="6">
        <v>2</v>
      </c>
    </row>
    <row r="63" spans="1:6" ht="15">
      <c r="A63" s="8" t="s">
        <v>15</v>
      </c>
      <c r="B63" s="6">
        <v>2</v>
      </c>
      <c r="C63" s="6">
        <v>1</v>
      </c>
      <c r="D63" s="6">
        <v>1</v>
      </c>
      <c r="E63" s="6">
        <v>1</v>
      </c>
      <c r="F63" s="6">
        <v>1</v>
      </c>
    </row>
    <row r="65" spans="1:6" ht="29.25" customHeight="1">
      <c r="A65" s="101" t="s">
        <v>18</v>
      </c>
      <c r="B65" s="79"/>
      <c r="C65" s="79"/>
      <c r="D65" s="79"/>
      <c r="E65" s="79"/>
      <c r="F65" s="79"/>
    </row>
  </sheetData>
  <sheetProtection/>
  <mergeCells count="6">
    <mergeCell ref="A65:F65"/>
    <mergeCell ref="A7:A9"/>
    <mergeCell ref="B7:F7"/>
    <mergeCell ref="A1:F1"/>
    <mergeCell ref="A2:F5"/>
    <mergeCell ref="A57:F57"/>
  </mergeCells>
  <printOptions/>
  <pageMargins left="0.7086614173228347" right="0.7086614173228347" top="0.5511811023622047" bottom="0.5511811023622047" header="0.31496062992125984" footer="0.31496062992125984"/>
  <pageSetup fitToHeight="1" fitToWidth="1" horizontalDpi="180" verticalDpi="18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6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5"/>
  <cols>
    <col min="5" max="5" width="11.140625" style="0" customWidth="1"/>
    <col min="6" max="6" width="5.00390625" style="0" customWidth="1"/>
    <col min="7" max="30" width="9.140625" style="75" customWidth="1"/>
    <col min="31" max="31" width="9.140625" style="66" customWidth="1"/>
    <col min="32" max="32" width="12.7109375" style="66" customWidth="1"/>
    <col min="33" max="53" width="9.140625" style="66" customWidth="1"/>
  </cols>
  <sheetData>
    <row r="1" spans="1:30" ht="21">
      <c r="A1" s="80" t="s">
        <v>123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7:30" ht="15">
      <c r="G2" s="108">
        <v>1</v>
      </c>
      <c r="H2" s="108"/>
      <c r="I2" s="109">
        <v>2</v>
      </c>
      <c r="J2" s="109"/>
      <c r="K2" s="108">
        <v>3</v>
      </c>
      <c r="L2" s="108"/>
      <c r="M2" s="109">
        <v>4</v>
      </c>
      <c r="N2" s="109"/>
      <c r="O2" s="108">
        <v>5</v>
      </c>
      <c r="P2" s="108"/>
      <c r="Q2" s="109">
        <v>6</v>
      </c>
      <c r="R2" s="109"/>
      <c r="S2" s="108">
        <v>7</v>
      </c>
      <c r="T2" s="108"/>
      <c r="U2" s="109">
        <v>8</v>
      </c>
      <c r="V2" s="109"/>
      <c r="W2" s="108">
        <v>9</v>
      </c>
      <c r="X2" s="108"/>
      <c r="Y2" s="109">
        <v>10</v>
      </c>
      <c r="Z2" s="109"/>
      <c r="AA2" s="108">
        <v>11</v>
      </c>
      <c r="AB2" s="108"/>
      <c r="AC2" s="109">
        <v>12</v>
      </c>
      <c r="AD2" s="109"/>
    </row>
    <row r="3" spans="1:30" ht="15">
      <c r="A3" s="77" t="s">
        <v>23</v>
      </c>
      <c r="B3" s="77" t="s">
        <v>22</v>
      </c>
      <c r="C3" s="87" t="s">
        <v>34</v>
      </c>
      <c r="D3" s="87"/>
      <c r="E3" s="67" t="s">
        <v>158</v>
      </c>
      <c r="G3" s="108" t="s">
        <v>124</v>
      </c>
      <c r="H3" s="108"/>
      <c r="I3" s="109" t="s">
        <v>125</v>
      </c>
      <c r="J3" s="109"/>
      <c r="K3" s="108" t="s">
        <v>126</v>
      </c>
      <c r="L3" s="108"/>
      <c r="M3" s="109" t="s">
        <v>127</v>
      </c>
      <c r="N3" s="109"/>
      <c r="O3" s="108" t="s">
        <v>128</v>
      </c>
      <c r="P3" s="108"/>
      <c r="Q3" s="109" t="s">
        <v>129</v>
      </c>
      <c r="R3" s="109"/>
      <c r="S3" s="108" t="s">
        <v>130</v>
      </c>
      <c r="T3" s="108"/>
      <c r="U3" s="109" t="s">
        <v>131</v>
      </c>
      <c r="V3" s="109"/>
      <c r="W3" s="108" t="s">
        <v>132</v>
      </c>
      <c r="X3" s="108"/>
      <c r="Y3" s="109"/>
      <c r="Z3" s="109"/>
      <c r="AA3" s="108"/>
      <c r="AB3" s="108"/>
      <c r="AC3" s="109"/>
      <c r="AD3" s="109"/>
    </row>
    <row r="4" spans="1:30" ht="15">
      <c r="A4" s="77"/>
      <c r="B4" s="77"/>
      <c r="C4" s="45" t="s">
        <v>49</v>
      </c>
      <c r="D4" s="45" t="s">
        <v>36</v>
      </c>
      <c r="E4" s="67" t="s">
        <v>36</v>
      </c>
      <c r="G4" s="68" t="s">
        <v>36</v>
      </c>
      <c r="H4" s="68" t="s">
        <v>49</v>
      </c>
      <c r="I4" s="69" t="s">
        <v>36</v>
      </c>
      <c r="J4" s="69" t="s">
        <v>49</v>
      </c>
      <c r="K4" s="68" t="s">
        <v>36</v>
      </c>
      <c r="L4" s="68" t="s">
        <v>49</v>
      </c>
      <c r="M4" s="69" t="s">
        <v>36</v>
      </c>
      <c r="N4" s="69" t="s">
        <v>49</v>
      </c>
      <c r="O4" s="68" t="s">
        <v>36</v>
      </c>
      <c r="P4" s="68" t="s">
        <v>49</v>
      </c>
      <c r="Q4" s="69" t="s">
        <v>36</v>
      </c>
      <c r="R4" s="69" t="s">
        <v>49</v>
      </c>
      <c r="S4" s="68" t="s">
        <v>36</v>
      </c>
      <c r="T4" s="68" t="s">
        <v>49</v>
      </c>
      <c r="U4" s="69" t="s">
        <v>36</v>
      </c>
      <c r="V4" s="69" t="s">
        <v>49</v>
      </c>
      <c r="W4" s="68" t="s">
        <v>36</v>
      </c>
      <c r="X4" s="68" t="s">
        <v>49</v>
      </c>
      <c r="Y4" s="69" t="s">
        <v>36</v>
      </c>
      <c r="Z4" s="69" t="s">
        <v>49</v>
      </c>
      <c r="AA4" s="68" t="s">
        <v>36</v>
      </c>
      <c r="AB4" s="68" t="s">
        <v>49</v>
      </c>
      <c r="AC4" s="69" t="s">
        <v>36</v>
      </c>
      <c r="AD4" s="69" t="s">
        <v>49</v>
      </c>
    </row>
    <row r="5" spans="1:30" ht="15.75">
      <c r="A5" s="2">
        <v>1</v>
      </c>
      <c r="B5" s="15">
        <v>8</v>
      </c>
      <c r="C5" s="12">
        <f>H5+J5+L5+N5+P5+R5+T5+V5+X5+Z5+AB5+AD5</f>
        <v>0</v>
      </c>
      <c r="D5" s="12">
        <v>0</v>
      </c>
      <c r="E5" s="70">
        <f>RANK(C5,$C$5:$C$48)</f>
        <v>18</v>
      </c>
      <c r="G5" s="68"/>
      <c r="H5" s="68"/>
      <c r="I5" s="69"/>
      <c r="J5" s="69"/>
      <c r="K5" s="68"/>
      <c r="L5" s="68"/>
      <c r="M5" s="69"/>
      <c r="N5" s="69"/>
      <c r="O5" s="68"/>
      <c r="P5" s="68"/>
      <c r="Q5" s="69"/>
      <c r="R5" s="69"/>
      <c r="S5" s="68"/>
      <c r="T5" s="68"/>
      <c r="U5" s="69"/>
      <c r="V5" s="69"/>
      <c r="W5" s="68"/>
      <c r="X5" s="68"/>
      <c r="Y5" s="69"/>
      <c r="Z5" s="69"/>
      <c r="AA5" s="68"/>
      <c r="AB5" s="68"/>
      <c r="AC5" s="69"/>
      <c r="AD5" s="69"/>
    </row>
    <row r="6" spans="1:53" s="72" customFormat="1" ht="15.75">
      <c r="A6" s="17">
        <v>2</v>
      </c>
      <c r="B6" s="71">
        <v>201</v>
      </c>
      <c r="C6" s="17">
        <f aca="true" t="shared" si="0" ref="C6:C48">H6+J6+L6+N6+P6+R6+T6+V6+X6+Z6+AB6+AD6</f>
        <v>14</v>
      </c>
      <c r="D6" s="17">
        <v>0</v>
      </c>
      <c r="E6" s="76">
        <f aca="true" t="shared" si="1" ref="E6:E48">RANK(C6,$C$5:$C$48)</f>
        <v>8</v>
      </c>
      <c r="G6" s="73"/>
      <c r="H6" s="73"/>
      <c r="I6" s="73" t="s">
        <v>133</v>
      </c>
      <c r="J6" s="73">
        <v>5</v>
      </c>
      <c r="K6" s="73">
        <v>2</v>
      </c>
      <c r="L6" s="73">
        <v>9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</row>
    <row r="7" spans="1:53" s="72" customFormat="1" ht="15.75">
      <c r="A7" s="17">
        <v>3</v>
      </c>
      <c r="B7" s="71">
        <v>202</v>
      </c>
      <c r="C7" s="17">
        <f t="shared" si="0"/>
        <v>20</v>
      </c>
      <c r="D7" s="17">
        <f>RANK(C7,$C$5:$C$48,0)</f>
        <v>6</v>
      </c>
      <c r="E7" s="70">
        <f t="shared" si="1"/>
        <v>6</v>
      </c>
      <c r="G7" s="73"/>
      <c r="H7" s="73"/>
      <c r="I7" s="73" t="s">
        <v>133</v>
      </c>
      <c r="J7" s="73">
        <v>5</v>
      </c>
      <c r="K7" s="73">
        <v>1</v>
      </c>
      <c r="L7" s="73">
        <v>10</v>
      </c>
      <c r="M7" s="73"/>
      <c r="N7" s="73"/>
      <c r="O7" s="73"/>
      <c r="P7" s="73"/>
      <c r="Q7" s="73"/>
      <c r="R7" s="73"/>
      <c r="S7" s="73"/>
      <c r="T7" s="73"/>
      <c r="U7" s="73" t="s">
        <v>133</v>
      </c>
      <c r="V7" s="73">
        <v>5</v>
      </c>
      <c r="W7" s="73"/>
      <c r="X7" s="73"/>
      <c r="Y7" s="73"/>
      <c r="Z7" s="73"/>
      <c r="AA7" s="73"/>
      <c r="AB7" s="73"/>
      <c r="AC7" s="73"/>
      <c r="AD7" s="73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</row>
    <row r="8" spans="1:53" s="72" customFormat="1" ht="15.75">
      <c r="A8" s="17">
        <v>4</v>
      </c>
      <c r="B8" s="71">
        <v>205</v>
      </c>
      <c r="C8" s="17">
        <f t="shared" si="0"/>
        <v>21</v>
      </c>
      <c r="D8" s="17">
        <f>RANK(C8,$C$5:$C$48,0)</f>
        <v>5</v>
      </c>
      <c r="E8" s="70">
        <f t="shared" si="1"/>
        <v>5</v>
      </c>
      <c r="G8" s="73"/>
      <c r="H8" s="73"/>
      <c r="I8" s="73" t="s">
        <v>133</v>
      </c>
      <c r="J8" s="73">
        <v>5</v>
      </c>
      <c r="K8" s="73" t="s">
        <v>134</v>
      </c>
      <c r="L8" s="73">
        <v>1</v>
      </c>
      <c r="M8" s="73"/>
      <c r="N8" s="73"/>
      <c r="O8" s="73">
        <v>1</v>
      </c>
      <c r="P8" s="73">
        <v>10</v>
      </c>
      <c r="Q8" s="73"/>
      <c r="R8" s="73"/>
      <c r="S8" s="73"/>
      <c r="T8" s="73"/>
      <c r="U8" s="73" t="s">
        <v>133</v>
      </c>
      <c r="V8" s="73">
        <v>5</v>
      </c>
      <c r="W8" s="73"/>
      <c r="X8" s="73"/>
      <c r="Y8" s="73"/>
      <c r="Z8" s="73"/>
      <c r="AA8" s="73"/>
      <c r="AB8" s="73"/>
      <c r="AC8" s="73"/>
      <c r="AD8" s="73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</row>
    <row r="9" spans="1:53" s="72" customFormat="1" ht="15.75">
      <c r="A9" s="17">
        <v>5</v>
      </c>
      <c r="B9" s="71">
        <v>212</v>
      </c>
      <c r="C9" s="17">
        <f t="shared" si="0"/>
        <v>5</v>
      </c>
      <c r="D9" s="17">
        <f>RANK(C9,$C$5:$C$48,0)</f>
        <v>14</v>
      </c>
      <c r="E9" s="70">
        <f t="shared" si="1"/>
        <v>14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 t="s">
        <v>133</v>
      </c>
      <c r="T9" s="73">
        <v>5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</row>
    <row r="10" spans="1:33" ht="23.25">
      <c r="A10" s="2">
        <v>6</v>
      </c>
      <c r="B10" s="15">
        <v>213</v>
      </c>
      <c r="C10" s="12">
        <f t="shared" si="0"/>
        <v>0</v>
      </c>
      <c r="D10" s="12">
        <v>0</v>
      </c>
      <c r="E10" s="70">
        <f t="shared" si="1"/>
        <v>18</v>
      </c>
      <c r="G10" s="68"/>
      <c r="H10" s="68"/>
      <c r="I10" s="69"/>
      <c r="J10" s="69"/>
      <c r="K10" s="68"/>
      <c r="L10" s="68"/>
      <c r="M10" s="69"/>
      <c r="N10" s="69"/>
      <c r="O10" s="68"/>
      <c r="P10" s="68"/>
      <c r="Q10" s="69"/>
      <c r="R10" s="69"/>
      <c r="S10" s="68"/>
      <c r="T10" s="68"/>
      <c r="U10" s="69"/>
      <c r="V10" s="69"/>
      <c r="W10" s="68"/>
      <c r="X10" s="68"/>
      <c r="Y10" s="69"/>
      <c r="Z10" s="69"/>
      <c r="AA10" s="68"/>
      <c r="AB10" s="68"/>
      <c r="AC10" s="69"/>
      <c r="AD10" s="69"/>
      <c r="AF10" s="74" t="s">
        <v>135</v>
      </c>
      <c r="AG10" s="74" t="s">
        <v>136</v>
      </c>
    </row>
    <row r="11" spans="1:33" ht="23.25">
      <c r="A11" s="2">
        <v>7</v>
      </c>
      <c r="B11" s="15">
        <v>215</v>
      </c>
      <c r="C11" s="12">
        <f t="shared" si="0"/>
        <v>0</v>
      </c>
      <c r="D11" s="12">
        <v>0</v>
      </c>
      <c r="E11" s="70">
        <f t="shared" si="1"/>
        <v>18</v>
      </c>
      <c r="G11" s="68"/>
      <c r="H11" s="68"/>
      <c r="I11" s="69"/>
      <c r="J11" s="69"/>
      <c r="K11" s="68"/>
      <c r="L11" s="68"/>
      <c r="M11" s="69"/>
      <c r="N11" s="69"/>
      <c r="O11" s="68"/>
      <c r="P11" s="68"/>
      <c r="Q11" s="69"/>
      <c r="R11" s="69"/>
      <c r="S11" s="68"/>
      <c r="T11" s="68"/>
      <c r="U11" s="69"/>
      <c r="V11" s="69"/>
      <c r="W11" s="68"/>
      <c r="X11" s="68"/>
      <c r="Y11" s="69"/>
      <c r="Z11" s="69"/>
      <c r="AA11" s="68"/>
      <c r="AB11" s="68"/>
      <c r="AC11" s="69"/>
      <c r="AD11" s="69"/>
      <c r="AF11" s="74" t="s">
        <v>137</v>
      </c>
      <c r="AG11" s="74" t="s">
        <v>138</v>
      </c>
    </row>
    <row r="12" spans="1:33" ht="23.25">
      <c r="A12" s="2">
        <v>8</v>
      </c>
      <c r="B12" s="15">
        <v>218</v>
      </c>
      <c r="C12" s="12">
        <f t="shared" si="0"/>
        <v>0</v>
      </c>
      <c r="D12" s="12">
        <v>0</v>
      </c>
      <c r="E12" s="70">
        <f t="shared" si="1"/>
        <v>18</v>
      </c>
      <c r="G12" s="68"/>
      <c r="H12" s="68"/>
      <c r="I12" s="69"/>
      <c r="J12" s="69"/>
      <c r="K12" s="68"/>
      <c r="L12" s="68"/>
      <c r="M12" s="69"/>
      <c r="N12" s="69"/>
      <c r="O12" s="68"/>
      <c r="P12" s="68"/>
      <c r="Q12" s="69"/>
      <c r="R12" s="69"/>
      <c r="S12" s="68"/>
      <c r="T12" s="68"/>
      <c r="U12" s="69"/>
      <c r="V12" s="69"/>
      <c r="W12" s="68"/>
      <c r="X12" s="68"/>
      <c r="Y12" s="69"/>
      <c r="Z12" s="69"/>
      <c r="AA12" s="68"/>
      <c r="AB12" s="68"/>
      <c r="AC12" s="69"/>
      <c r="AD12" s="69"/>
      <c r="AF12" s="74" t="s">
        <v>139</v>
      </c>
      <c r="AG12" s="74" t="s">
        <v>140</v>
      </c>
    </row>
    <row r="13" spans="1:33" ht="23.25">
      <c r="A13" s="2">
        <v>9</v>
      </c>
      <c r="B13" s="15">
        <v>226</v>
      </c>
      <c r="C13" s="12">
        <f t="shared" si="0"/>
        <v>0</v>
      </c>
      <c r="D13" s="12">
        <v>0</v>
      </c>
      <c r="E13" s="70">
        <f t="shared" si="1"/>
        <v>18</v>
      </c>
      <c r="G13" s="68"/>
      <c r="H13" s="68"/>
      <c r="I13" s="69"/>
      <c r="J13" s="69"/>
      <c r="K13" s="68"/>
      <c r="L13" s="68"/>
      <c r="M13" s="69"/>
      <c r="N13" s="69"/>
      <c r="O13" s="68"/>
      <c r="P13" s="68"/>
      <c r="Q13" s="69"/>
      <c r="R13" s="69"/>
      <c r="S13" s="68"/>
      <c r="T13" s="68"/>
      <c r="U13" s="69"/>
      <c r="V13" s="69"/>
      <c r="W13" s="68"/>
      <c r="X13" s="68"/>
      <c r="Y13" s="69"/>
      <c r="Z13" s="69"/>
      <c r="AA13" s="68"/>
      <c r="AB13" s="68"/>
      <c r="AC13" s="69"/>
      <c r="AD13" s="69"/>
      <c r="AF13" s="74" t="s">
        <v>141</v>
      </c>
      <c r="AG13" s="74" t="s">
        <v>142</v>
      </c>
    </row>
    <row r="14" spans="1:53" s="72" customFormat="1" ht="23.25">
      <c r="A14" s="17">
        <v>10</v>
      </c>
      <c r="B14" s="71">
        <v>227</v>
      </c>
      <c r="C14" s="17">
        <f t="shared" si="0"/>
        <v>9</v>
      </c>
      <c r="D14" s="17">
        <f>RANK(C14,$C$5:$C$48,0)</f>
        <v>12</v>
      </c>
      <c r="E14" s="70">
        <f t="shared" si="1"/>
        <v>12</v>
      </c>
      <c r="G14" s="73"/>
      <c r="H14" s="73"/>
      <c r="I14" s="73">
        <v>2</v>
      </c>
      <c r="J14" s="73">
        <v>9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66"/>
      <c r="AF14" s="74" t="s">
        <v>143</v>
      </c>
      <c r="AG14" s="74" t="s">
        <v>144</v>
      </c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</row>
    <row r="15" spans="1:30" ht="15.75">
      <c r="A15" s="2">
        <v>11</v>
      </c>
      <c r="B15" s="15">
        <v>230</v>
      </c>
      <c r="C15" s="12">
        <f t="shared" si="0"/>
        <v>0</v>
      </c>
      <c r="D15" s="12">
        <v>0</v>
      </c>
      <c r="E15" s="70">
        <f t="shared" si="1"/>
        <v>18</v>
      </c>
      <c r="G15" s="68"/>
      <c r="H15" s="68"/>
      <c r="I15" s="69"/>
      <c r="J15" s="69"/>
      <c r="K15" s="68"/>
      <c r="L15" s="68"/>
      <c r="M15" s="69"/>
      <c r="N15" s="69"/>
      <c r="O15" s="68"/>
      <c r="P15" s="68"/>
      <c r="Q15" s="69"/>
      <c r="R15" s="69"/>
      <c r="S15" s="68"/>
      <c r="T15" s="68"/>
      <c r="U15" s="69"/>
      <c r="V15" s="69"/>
      <c r="W15" s="68"/>
      <c r="X15" s="68"/>
      <c r="Y15" s="69"/>
      <c r="Z15" s="69"/>
      <c r="AA15" s="68"/>
      <c r="AB15" s="68"/>
      <c r="AC15" s="69"/>
      <c r="AD15" s="69"/>
    </row>
    <row r="16" spans="1:30" ht="15.75">
      <c r="A16" s="2">
        <v>12</v>
      </c>
      <c r="B16" s="15">
        <v>236</v>
      </c>
      <c r="C16" s="12">
        <f t="shared" si="0"/>
        <v>0</v>
      </c>
      <c r="D16" s="12">
        <v>0</v>
      </c>
      <c r="E16" s="70">
        <f t="shared" si="1"/>
        <v>18</v>
      </c>
      <c r="G16" s="68"/>
      <c r="H16" s="68"/>
      <c r="I16" s="69"/>
      <c r="J16" s="69"/>
      <c r="K16" s="68"/>
      <c r="L16" s="68"/>
      <c r="M16" s="69"/>
      <c r="N16" s="69"/>
      <c r="O16" s="68"/>
      <c r="P16" s="68"/>
      <c r="Q16" s="69"/>
      <c r="R16" s="69"/>
      <c r="S16" s="68"/>
      <c r="T16" s="68"/>
      <c r="U16" s="69"/>
      <c r="V16" s="69"/>
      <c r="W16" s="68"/>
      <c r="X16" s="68"/>
      <c r="Y16" s="69"/>
      <c r="Z16" s="69"/>
      <c r="AA16" s="68"/>
      <c r="AB16" s="68"/>
      <c r="AC16" s="69"/>
      <c r="AD16" s="69"/>
    </row>
    <row r="17" spans="1:53" s="72" customFormat="1" ht="15.75">
      <c r="A17" s="17">
        <v>13</v>
      </c>
      <c r="B17" s="71">
        <v>292</v>
      </c>
      <c r="C17" s="17">
        <f t="shared" si="0"/>
        <v>9</v>
      </c>
      <c r="D17" s="17">
        <f>RANK(C17,$C$5:$C$48,0)</f>
        <v>12</v>
      </c>
      <c r="E17" s="70">
        <f t="shared" si="1"/>
        <v>12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>
        <v>2</v>
      </c>
      <c r="R17" s="73">
        <v>9</v>
      </c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</row>
    <row r="18" spans="1:30" ht="15.75">
      <c r="A18" s="2">
        <v>14</v>
      </c>
      <c r="B18" s="15">
        <v>295</v>
      </c>
      <c r="C18" s="12">
        <f t="shared" si="0"/>
        <v>0</v>
      </c>
      <c r="D18" s="12">
        <v>0</v>
      </c>
      <c r="E18" s="70">
        <f t="shared" si="1"/>
        <v>18</v>
      </c>
      <c r="G18" s="68"/>
      <c r="H18" s="68"/>
      <c r="I18" s="69"/>
      <c r="J18" s="69"/>
      <c r="K18" s="68"/>
      <c r="L18" s="68"/>
      <c r="M18" s="69"/>
      <c r="N18" s="69"/>
      <c r="O18" s="68"/>
      <c r="P18" s="68"/>
      <c r="Q18" s="69"/>
      <c r="R18" s="69"/>
      <c r="S18" s="68"/>
      <c r="T18" s="68"/>
      <c r="U18" s="69"/>
      <c r="V18" s="69"/>
      <c r="W18" s="68"/>
      <c r="X18" s="68"/>
      <c r="Y18" s="69"/>
      <c r="Z18" s="69"/>
      <c r="AA18" s="68"/>
      <c r="AB18" s="68"/>
      <c r="AC18" s="69"/>
      <c r="AD18" s="69"/>
    </row>
    <row r="19" spans="1:30" ht="15.75">
      <c r="A19" s="2">
        <v>15</v>
      </c>
      <c r="B19" s="15">
        <v>296</v>
      </c>
      <c r="C19" s="12">
        <f t="shared" si="0"/>
        <v>0</v>
      </c>
      <c r="D19" s="12">
        <v>0</v>
      </c>
      <c r="E19" s="70">
        <f t="shared" si="1"/>
        <v>18</v>
      </c>
      <c r="G19" s="68"/>
      <c r="H19" s="68"/>
      <c r="I19" s="69"/>
      <c r="J19" s="69"/>
      <c r="K19" s="68"/>
      <c r="L19" s="68"/>
      <c r="M19" s="69"/>
      <c r="N19" s="69"/>
      <c r="O19" s="68"/>
      <c r="P19" s="68"/>
      <c r="Q19" s="69"/>
      <c r="R19" s="69"/>
      <c r="S19" s="68"/>
      <c r="T19" s="68"/>
      <c r="U19" s="69"/>
      <c r="V19" s="69"/>
      <c r="W19" s="68"/>
      <c r="X19" s="68"/>
      <c r="Y19" s="69"/>
      <c r="Z19" s="69"/>
      <c r="AA19" s="68"/>
      <c r="AB19" s="68"/>
      <c r="AC19" s="69"/>
      <c r="AD19" s="69"/>
    </row>
    <row r="20" spans="1:53" s="72" customFormat="1" ht="15.75">
      <c r="A20" s="17">
        <v>16</v>
      </c>
      <c r="B20" s="71">
        <v>298</v>
      </c>
      <c r="C20" s="17">
        <f t="shared" si="0"/>
        <v>32</v>
      </c>
      <c r="D20" s="17">
        <f>RANK(C20,$C$5:$C$48,0)</f>
        <v>4</v>
      </c>
      <c r="E20" s="70">
        <f t="shared" si="1"/>
        <v>4</v>
      </c>
      <c r="G20" s="73"/>
      <c r="H20" s="73"/>
      <c r="I20" s="73">
        <v>3</v>
      </c>
      <c r="J20" s="73">
        <v>8</v>
      </c>
      <c r="K20" s="73" t="s">
        <v>145</v>
      </c>
      <c r="L20" s="73">
        <v>19</v>
      </c>
      <c r="M20" s="73"/>
      <c r="N20" s="73"/>
      <c r="O20" s="73"/>
      <c r="P20" s="73"/>
      <c r="Q20" s="73"/>
      <c r="R20" s="73"/>
      <c r="S20" s="73"/>
      <c r="T20" s="73"/>
      <c r="U20" s="73" t="s">
        <v>133</v>
      </c>
      <c r="V20" s="73">
        <v>5</v>
      </c>
      <c r="W20" s="73"/>
      <c r="X20" s="73"/>
      <c r="Y20" s="73"/>
      <c r="Z20" s="73"/>
      <c r="AA20" s="73"/>
      <c r="AB20" s="73"/>
      <c r="AC20" s="73"/>
      <c r="AD20" s="73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</row>
    <row r="21" spans="1:30" ht="15.75">
      <c r="A21" s="2">
        <v>17</v>
      </c>
      <c r="B21" s="15">
        <v>299</v>
      </c>
      <c r="C21" s="12">
        <f t="shared" si="0"/>
        <v>0</v>
      </c>
      <c r="D21" s="12">
        <v>0</v>
      </c>
      <c r="E21" s="70">
        <f t="shared" si="1"/>
        <v>18</v>
      </c>
      <c r="G21" s="68"/>
      <c r="H21" s="68"/>
      <c r="I21" s="69"/>
      <c r="J21" s="69"/>
      <c r="K21" s="68"/>
      <c r="L21" s="68"/>
      <c r="M21" s="69"/>
      <c r="N21" s="69"/>
      <c r="O21" s="68"/>
      <c r="P21" s="68"/>
      <c r="Q21" s="69"/>
      <c r="R21" s="69"/>
      <c r="S21" s="68"/>
      <c r="T21" s="68"/>
      <c r="U21" s="69"/>
      <c r="V21" s="69"/>
      <c r="W21" s="68"/>
      <c r="X21" s="68"/>
      <c r="Y21" s="69"/>
      <c r="Z21" s="69"/>
      <c r="AA21" s="68"/>
      <c r="AB21" s="68"/>
      <c r="AC21" s="69"/>
      <c r="AD21" s="69"/>
    </row>
    <row r="22" spans="1:53" s="72" customFormat="1" ht="15.75">
      <c r="A22" s="17">
        <v>18</v>
      </c>
      <c r="B22" s="71">
        <v>301</v>
      </c>
      <c r="C22" s="17">
        <f t="shared" si="0"/>
        <v>5</v>
      </c>
      <c r="D22" s="17">
        <f>RANK(C22,$C$5:$C$48,0)</f>
        <v>14</v>
      </c>
      <c r="E22" s="70">
        <f t="shared" si="1"/>
        <v>14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 t="s">
        <v>133</v>
      </c>
      <c r="V22" s="73">
        <v>5</v>
      </c>
      <c r="W22" s="73"/>
      <c r="X22" s="73"/>
      <c r="Y22" s="73"/>
      <c r="Z22" s="73"/>
      <c r="AA22" s="73"/>
      <c r="AB22" s="73"/>
      <c r="AC22" s="73"/>
      <c r="AD22" s="73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</row>
    <row r="23" spans="1:53" s="72" customFormat="1" ht="15.75">
      <c r="A23" s="17">
        <v>19</v>
      </c>
      <c r="B23" s="71">
        <v>302</v>
      </c>
      <c r="C23" s="17">
        <f t="shared" si="0"/>
        <v>13</v>
      </c>
      <c r="D23" s="17">
        <f>RANK(C23,$C$5:$C$48,0)</f>
        <v>10</v>
      </c>
      <c r="E23" s="70">
        <f t="shared" si="1"/>
        <v>10</v>
      </c>
      <c r="G23" s="73"/>
      <c r="H23" s="73"/>
      <c r="I23" s="73">
        <v>3</v>
      </c>
      <c r="J23" s="73">
        <v>8</v>
      </c>
      <c r="K23" s="73"/>
      <c r="L23" s="73"/>
      <c r="M23" s="73"/>
      <c r="N23" s="73"/>
      <c r="O23" s="73" t="s">
        <v>133</v>
      </c>
      <c r="P23" s="73">
        <v>5</v>
      </c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</row>
    <row r="24" spans="1:30" ht="15.75">
      <c r="A24" s="2">
        <v>20</v>
      </c>
      <c r="B24" s="15">
        <v>303</v>
      </c>
      <c r="C24" s="12">
        <f t="shared" si="0"/>
        <v>0</v>
      </c>
      <c r="D24" s="12">
        <v>0</v>
      </c>
      <c r="E24" s="70">
        <f t="shared" si="1"/>
        <v>18</v>
      </c>
      <c r="G24" s="68"/>
      <c r="H24" s="68"/>
      <c r="I24" s="69"/>
      <c r="J24" s="69"/>
      <c r="K24" s="68"/>
      <c r="L24" s="68"/>
      <c r="M24" s="69"/>
      <c r="N24" s="69"/>
      <c r="O24" s="68"/>
      <c r="P24" s="68"/>
      <c r="Q24" s="69"/>
      <c r="R24" s="69"/>
      <c r="S24" s="68"/>
      <c r="T24" s="68"/>
      <c r="U24" s="69"/>
      <c r="V24" s="69"/>
      <c r="W24" s="68"/>
      <c r="X24" s="68"/>
      <c r="Y24" s="69"/>
      <c r="Z24" s="69"/>
      <c r="AA24" s="68"/>
      <c r="AB24" s="68"/>
      <c r="AC24" s="69"/>
      <c r="AD24" s="69"/>
    </row>
    <row r="25" spans="1:30" ht="15.75">
      <c r="A25" s="2">
        <v>21</v>
      </c>
      <c r="B25" s="15">
        <v>305</v>
      </c>
      <c r="C25" s="12">
        <f t="shared" si="0"/>
        <v>0</v>
      </c>
      <c r="D25" s="12">
        <v>0</v>
      </c>
      <c r="E25" s="70">
        <f t="shared" si="1"/>
        <v>18</v>
      </c>
      <c r="G25" s="68"/>
      <c r="H25" s="68"/>
      <c r="I25" s="69"/>
      <c r="J25" s="69"/>
      <c r="K25" s="68"/>
      <c r="L25" s="68"/>
      <c r="M25" s="69"/>
      <c r="N25" s="69"/>
      <c r="O25" s="68"/>
      <c r="P25" s="68"/>
      <c r="Q25" s="69"/>
      <c r="R25" s="69"/>
      <c r="S25" s="68"/>
      <c r="T25" s="68"/>
      <c r="U25" s="69"/>
      <c r="V25" s="69"/>
      <c r="W25" s="68"/>
      <c r="X25" s="68"/>
      <c r="Y25" s="69"/>
      <c r="Z25" s="69"/>
      <c r="AA25" s="68"/>
      <c r="AB25" s="68"/>
      <c r="AC25" s="69"/>
      <c r="AD25" s="69"/>
    </row>
    <row r="26" spans="1:30" ht="15.75">
      <c r="A26" s="17">
        <v>22</v>
      </c>
      <c r="B26" s="71">
        <v>310</v>
      </c>
      <c r="C26" s="17">
        <f t="shared" si="0"/>
        <v>52</v>
      </c>
      <c r="D26" s="17">
        <v>3</v>
      </c>
      <c r="E26" s="70">
        <f t="shared" si="1"/>
        <v>3</v>
      </c>
      <c r="F26" s="72"/>
      <c r="G26" s="73"/>
      <c r="H26" s="73"/>
      <c r="I26" s="73" t="s">
        <v>145</v>
      </c>
      <c r="J26" s="73">
        <v>19</v>
      </c>
      <c r="K26" s="73" t="s">
        <v>146</v>
      </c>
      <c r="L26" s="73">
        <v>18</v>
      </c>
      <c r="M26" s="73">
        <v>1</v>
      </c>
      <c r="N26" s="73">
        <v>10</v>
      </c>
      <c r="O26" s="73"/>
      <c r="P26" s="73"/>
      <c r="Q26" s="73"/>
      <c r="R26" s="73"/>
      <c r="S26" s="73"/>
      <c r="T26" s="73"/>
      <c r="U26" s="73" t="s">
        <v>133</v>
      </c>
      <c r="V26" s="73">
        <v>5</v>
      </c>
      <c r="W26" s="73"/>
      <c r="X26" s="73"/>
      <c r="Y26" s="73"/>
      <c r="Z26" s="73"/>
      <c r="AA26" s="73"/>
      <c r="AB26" s="73"/>
      <c r="AC26" s="73"/>
      <c r="AD26" s="73"/>
    </row>
    <row r="27" spans="1:30" ht="15.75">
      <c r="A27" s="2">
        <v>23</v>
      </c>
      <c r="B27" s="15">
        <v>311</v>
      </c>
      <c r="C27" s="12">
        <f t="shared" si="0"/>
        <v>0</v>
      </c>
      <c r="D27" s="12">
        <v>0</v>
      </c>
      <c r="E27" s="70">
        <f t="shared" si="1"/>
        <v>18</v>
      </c>
      <c r="G27" s="68"/>
      <c r="H27" s="68"/>
      <c r="I27" s="69"/>
      <c r="J27" s="69"/>
      <c r="K27" s="68"/>
      <c r="L27" s="68"/>
      <c r="M27" s="69"/>
      <c r="N27" s="69"/>
      <c r="O27" s="68"/>
      <c r="P27" s="68"/>
      <c r="Q27" s="69"/>
      <c r="R27" s="69"/>
      <c r="S27" s="68"/>
      <c r="T27" s="68"/>
      <c r="U27" s="69"/>
      <c r="V27" s="69"/>
      <c r="W27" s="68"/>
      <c r="X27" s="68"/>
      <c r="Y27" s="69"/>
      <c r="Z27" s="69"/>
      <c r="AA27" s="68"/>
      <c r="AB27" s="68"/>
      <c r="AC27" s="69"/>
      <c r="AD27" s="69"/>
    </row>
    <row r="28" spans="1:30" ht="15.75">
      <c r="A28" s="2">
        <v>24</v>
      </c>
      <c r="B28" s="15">
        <v>312</v>
      </c>
      <c r="C28" s="12">
        <f t="shared" si="0"/>
        <v>0</v>
      </c>
      <c r="D28" s="12">
        <v>0</v>
      </c>
      <c r="E28" s="70">
        <f t="shared" si="1"/>
        <v>18</v>
      </c>
      <c r="G28" s="68"/>
      <c r="H28" s="68"/>
      <c r="I28" s="69"/>
      <c r="J28" s="69"/>
      <c r="K28" s="68"/>
      <c r="L28" s="68"/>
      <c r="M28" s="69"/>
      <c r="N28" s="69"/>
      <c r="O28" s="68"/>
      <c r="P28" s="68"/>
      <c r="Q28" s="69"/>
      <c r="R28" s="69"/>
      <c r="S28" s="68"/>
      <c r="T28" s="68"/>
      <c r="U28" s="69"/>
      <c r="V28" s="69"/>
      <c r="W28" s="68"/>
      <c r="X28" s="68"/>
      <c r="Y28" s="69"/>
      <c r="Z28" s="69"/>
      <c r="AA28" s="68"/>
      <c r="AB28" s="68"/>
      <c r="AC28" s="69"/>
      <c r="AD28" s="69"/>
    </row>
    <row r="29" spans="1:30" ht="15.75">
      <c r="A29" s="2">
        <v>25</v>
      </c>
      <c r="B29" s="15">
        <v>313</v>
      </c>
      <c r="C29" s="12">
        <f t="shared" si="0"/>
        <v>0</v>
      </c>
      <c r="D29" s="12">
        <v>0</v>
      </c>
      <c r="E29" s="70">
        <f t="shared" si="1"/>
        <v>18</v>
      </c>
      <c r="G29" s="68"/>
      <c r="H29" s="68"/>
      <c r="I29" s="69"/>
      <c r="J29" s="69"/>
      <c r="K29" s="68"/>
      <c r="L29" s="68"/>
      <c r="M29" s="69"/>
      <c r="N29" s="69"/>
      <c r="O29" s="68"/>
      <c r="P29" s="68"/>
      <c r="Q29" s="69"/>
      <c r="R29" s="69"/>
      <c r="S29" s="68"/>
      <c r="T29" s="68"/>
      <c r="U29" s="69"/>
      <c r="V29" s="69"/>
      <c r="W29" s="68"/>
      <c r="X29" s="68"/>
      <c r="Y29" s="69"/>
      <c r="Z29" s="69"/>
      <c r="AA29" s="68"/>
      <c r="AB29" s="68"/>
      <c r="AC29" s="69"/>
      <c r="AD29" s="69"/>
    </row>
    <row r="30" spans="1:30" ht="15.75">
      <c r="A30" s="2">
        <v>26</v>
      </c>
      <c r="B30" s="15">
        <v>314</v>
      </c>
      <c r="C30" s="12">
        <f t="shared" si="0"/>
        <v>0</v>
      </c>
      <c r="D30" s="12">
        <v>0</v>
      </c>
      <c r="E30" s="70">
        <f t="shared" si="1"/>
        <v>18</v>
      </c>
      <c r="G30" s="68"/>
      <c r="H30" s="68"/>
      <c r="I30" s="69"/>
      <c r="J30" s="69"/>
      <c r="K30" s="68"/>
      <c r="L30" s="68"/>
      <c r="M30" s="69"/>
      <c r="N30" s="69"/>
      <c r="O30" s="68"/>
      <c r="P30" s="68"/>
      <c r="Q30" s="69"/>
      <c r="R30" s="69"/>
      <c r="S30" s="68"/>
      <c r="T30" s="68"/>
      <c r="U30" s="69"/>
      <c r="V30" s="69"/>
      <c r="W30" s="68"/>
      <c r="X30" s="68"/>
      <c r="Y30" s="69"/>
      <c r="Z30" s="69"/>
      <c r="AA30" s="68"/>
      <c r="AB30" s="68"/>
      <c r="AC30" s="69"/>
      <c r="AD30" s="69"/>
    </row>
    <row r="31" spans="1:30" ht="15.75">
      <c r="A31" s="2">
        <v>27</v>
      </c>
      <c r="B31" s="15">
        <v>316</v>
      </c>
      <c r="C31" s="12">
        <f t="shared" si="0"/>
        <v>0</v>
      </c>
      <c r="D31" s="12">
        <v>0</v>
      </c>
      <c r="E31" s="70">
        <f t="shared" si="1"/>
        <v>18</v>
      </c>
      <c r="G31" s="68"/>
      <c r="H31" s="68"/>
      <c r="I31" s="69"/>
      <c r="J31" s="69"/>
      <c r="K31" s="68"/>
      <c r="L31" s="68"/>
      <c r="M31" s="69"/>
      <c r="N31" s="69"/>
      <c r="O31" s="68"/>
      <c r="P31" s="68"/>
      <c r="Q31" s="69"/>
      <c r="R31" s="69"/>
      <c r="S31" s="68"/>
      <c r="T31" s="68"/>
      <c r="U31" s="69"/>
      <c r="V31" s="69"/>
      <c r="W31" s="68"/>
      <c r="X31" s="68"/>
      <c r="Y31" s="69"/>
      <c r="Z31" s="69"/>
      <c r="AA31" s="68"/>
      <c r="AB31" s="68"/>
      <c r="AC31" s="69"/>
      <c r="AD31" s="69"/>
    </row>
    <row r="32" spans="1:30" ht="15.75">
      <c r="A32" s="2">
        <v>28</v>
      </c>
      <c r="B32" s="15">
        <v>318</v>
      </c>
      <c r="C32" s="12">
        <f t="shared" si="0"/>
        <v>0</v>
      </c>
      <c r="D32" s="12">
        <v>0</v>
      </c>
      <c r="E32" s="70">
        <f t="shared" si="1"/>
        <v>18</v>
      </c>
      <c r="G32" s="68"/>
      <c r="H32" s="68"/>
      <c r="I32" s="69"/>
      <c r="J32" s="69"/>
      <c r="K32" s="68"/>
      <c r="L32" s="68"/>
      <c r="M32" s="69"/>
      <c r="N32" s="69"/>
      <c r="O32" s="68"/>
      <c r="P32" s="68"/>
      <c r="Q32" s="69"/>
      <c r="R32" s="69"/>
      <c r="S32" s="68"/>
      <c r="T32" s="68"/>
      <c r="U32" s="69"/>
      <c r="V32" s="69"/>
      <c r="W32" s="68"/>
      <c r="X32" s="68"/>
      <c r="Y32" s="69"/>
      <c r="Z32" s="69"/>
      <c r="AA32" s="68"/>
      <c r="AB32" s="68"/>
      <c r="AC32" s="69"/>
      <c r="AD32" s="69"/>
    </row>
    <row r="33" spans="1:53" s="72" customFormat="1" ht="15.75">
      <c r="A33" s="17">
        <v>29</v>
      </c>
      <c r="B33" s="71">
        <v>322</v>
      </c>
      <c r="C33" s="17">
        <f t="shared" si="0"/>
        <v>10</v>
      </c>
      <c r="D33" s="17">
        <f>RANK(C33,$C$5:$C$48,0)</f>
        <v>11</v>
      </c>
      <c r="E33" s="70">
        <f t="shared" si="1"/>
        <v>11</v>
      </c>
      <c r="G33" s="73">
        <v>1</v>
      </c>
      <c r="H33" s="73">
        <v>10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</row>
    <row r="34" spans="1:53" s="72" customFormat="1" ht="15.75">
      <c r="A34" s="17">
        <v>30</v>
      </c>
      <c r="B34" s="71">
        <v>325</v>
      </c>
      <c r="C34" s="17">
        <f t="shared" si="0"/>
        <v>14</v>
      </c>
      <c r="D34" s="17">
        <f>RANK(C34,$C$5:$C$48,0)</f>
        <v>8</v>
      </c>
      <c r="E34" s="70">
        <f t="shared" si="1"/>
        <v>8</v>
      </c>
      <c r="G34" s="73"/>
      <c r="H34" s="73"/>
      <c r="I34" s="73">
        <v>3</v>
      </c>
      <c r="J34" s="73">
        <v>8</v>
      </c>
      <c r="K34" s="73" t="s">
        <v>134</v>
      </c>
      <c r="L34" s="73">
        <v>1</v>
      </c>
      <c r="M34" s="73"/>
      <c r="N34" s="73"/>
      <c r="O34" s="73"/>
      <c r="P34" s="73"/>
      <c r="Q34" s="73"/>
      <c r="R34" s="73"/>
      <c r="S34" s="73"/>
      <c r="T34" s="73"/>
      <c r="U34" s="73" t="s">
        <v>133</v>
      </c>
      <c r="V34" s="73">
        <v>5</v>
      </c>
      <c r="W34" s="73"/>
      <c r="X34" s="73"/>
      <c r="Y34" s="73"/>
      <c r="Z34" s="73"/>
      <c r="AA34" s="73"/>
      <c r="AB34" s="73"/>
      <c r="AC34" s="73"/>
      <c r="AD34" s="73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</row>
    <row r="35" spans="1:30" ht="15.75">
      <c r="A35" s="2">
        <v>31</v>
      </c>
      <c r="B35" s="15">
        <v>359</v>
      </c>
      <c r="C35" s="12">
        <f t="shared" si="0"/>
        <v>0</v>
      </c>
      <c r="D35" s="12">
        <v>0</v>
      </c>
      <c r="E35" s="70">
        <f t="shared" si="1"/>
        <v>18</v>
      </c>
      <c r="G35" s="68"/>
      <c r="H35" s="68"/>
      <c r="I35" s="69"/>
      <c r="J35" s="69"/>
      <c r="K35" s="68"/>
      <c r="L35" s="68"/>
      <c r="M35" s="69"/>
      <c r="N35" s="69"/>
      <c r="O35" s="68"/>
      <c r="P35" s="68"/>
      <c r="Q35" s="69"/>
      <c r="R35" s="69"/>
      <c r="S35" s="68"/>
      <c r="T35" s="68"/>
      <c r="U35" s="69"/>
      <c r="V35" s="69"/>
      <c r="W35" s="68"/>
      <c r="X35" s="68"/>
      <c r="Y35" s="69"/>
      <c r="Z35" s="69"/>
      <c r="AA35" s="68"/>
      <c r="AB35" s="68"/>
      <c r="AC35" s="69"/>
      <c r="AD35" s="69"/>
    </row>
    <row r="36" spans="1:53" s="72" customFormat="1" ht="15.75">
      <c r="A36" s="17">
        <v>32</v>
      </c>
      <c r="B36" s="71">
        <v>360</v>
      </c>
      <c r="C36" s="17">
        <f t="shared" si="0"/>
        <v>5</v>
      </c>
      <c r="D36" s="17">
        <f>RANK(C36,$C$5:$C$48,0)</f>
        <v>14</v>
      </c>
      <c r="E36" s="70">
        <f t="shared" si="1"/>
        <v>14</v>
      </c>
      <c r="G36" s="73"/>
      <c r="H36" s="73"/>
      <c r="I36" s="73" t="s">
        <v>133</v>
      </c>
      <c r="J36" s="73">
        <v>5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</row>
    <row r="37" spans="1:30" ht="15.75">
      <c r="A37" s="2">
        <v>33</v>
      </c>
      <c r="B37" s="15">
        <v>363</v>
      </c>
      <c r="C37" s="12">
        <f t="shared" si="0"/>
        <v>0</v>
      </c>
      <c r="D37" s="12">
        <v>0</v>
      </c>
      <c r="E37" s="70">
        <f t="shared" si="1"/>
        <v>18</v>
      </c>
      <c r="G37" s="68"/>
      <c r="H37" s="68"/>
      <c r="I37" s="69"/>
      <c r="J37" s="69"/>
      <c r="K37" s="68"/>
      <c r="L37" s="68"/>
      <c r="M37" s="69"/>
      <c r="N37" s="69"/>
      <c r="O37" s="68"/>
      <c r="P37" s="68"/>
      <c r="Q37" s="69"/>
      <c r="R37" s="69"/>
      <c r="S37" s="68"/>
      <c r="T37" s="68"/>
      <c r="U37" s="69"/>
      <c r="V37" s="69"/>
      <c r="W37" s="68"/>
      <c r="X37" s="68"/>
      <c r="Y37" s="69"/>
      <c r="Z37" s="69"/>
      <c r="AA37" s="68"/>
      <c r="AB37" s="68"/>
      <c r="AC37" s="69"/>
      <c r="AD37" s="69"/>
    </row>
    <row r="38" spans="1:53" s="72" customFormat="1" ht="15.75">
      <c r="A38" s="17">
        <v>34</v>
      </c>
      <c r="B38" s="71">
        <v>364</v>
      </c>
      <c r="C38" s="17">
        <f t="shared" si="0"/>
        <v>57</v>
      </c>
      <c r="D38" s="17">
        <f>RANK(C38,$C$5:$C$48,0)</f>
        <v>2</v>
      </c>
      <c r="E38" s="70">
        <f t="shared" si="1"/>
        <v>2</v>
      </c>
      <c r="G38" s="73"/>
      <c r="H38" s="73"/>
      <c r="I38" s="73">
        <v>2</v>
      </c>
      <c r="J38" s="73">
        <v>9</v>
      </c>
      <c r="K38" s="73" t="s">
        <v>133</v>
      </c>
      <c r="L38" s="73">
        <v>5</v>
      </c>
      <c r="M38" s="73">
        <v>3</v>
      </c>
      <c r="N38" s="73">
        <v>8</v>
      </c>
      <c r="O38" s="73"/>
      <c r="P38" s="73"/>
      <c r="Q38" s="73">
        <v>1.1</v>
      </c>
      <c r="R38" s="73">
        <v>20</v>
      </c>
      <c r="S38" s="73" t="s">
        <v>133</v>
      </c>
      <c r="T38" s="73">
        <v>5</v>
      </c>
      <c r="U38" s="73" t="s">
        <v>133</v>
      </c>
      <c r="V38" s="73">
        <v>5</v>
      </c>
      <c r="W38" s="73" t="s">
        <v>133</v>
      </c>
      <c r="X38" s="73">
        <v>5</v>
      </c>
      <c r="Y38" s="73"/>
      <c r="Z38" s="73"/>
      <c r="AA38" s="73"/>
      <c r="AB38" s="73"/>
      <c r="AC38" s="73"/>
      <c r="AD38" s="73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</row>
    <row r="39" spans="1:30" ht="15.75">
      <c r="A39" s="2">
        <v>35</v>
      </c>
      <c r="B39" s="15">
        <v>365</v>
      </c>
      <c r="C39" s="12">
        <f t="shared" si="0"/>
        <v>0</v>
      </c>
      <c r="D39" s="12">
        <v>0</v>
      </c>
      <c r="E39" s="70">
        <f t="shared" si="1"/>
        <v>18</v>
      </c>
      <c r="G39" s="68"/>
      <c r="H39" s="68"/>
      <c r="I39" s="69"/>
      <c r="J39" s="69"/>
      <c r="K39" s="68"/>
      <c r="L39" s="68"/>
      <c r="M39" s="69"/>
      <c r="N39" s="69"/>
      <c r="O39" s="68"/>
      <c r="P39" s="68"/>
      <c r="Q39" s="69"/>
      <c r="R39" s="69"/>
      <c r="S39" s="68"/>
      <c r="T39" s="68"/>
      <c r="U39" s="69"/>
      <c r="V39" s="69"/>
      <c r="W39" s="68"/>
      <c r="X39" s="68"/>
      <c r="Y39" s="69"/>
      <c r="Z39" s="69"/>
      <c r="AA39" s="68"/>
      <c r="AB39" s="68"/>
      <c r="AC39" s="69"/>
      <c r="AD39" s="69"/>
    </row>
    <row r="40" spans="1:53" s="72" customFormat="1" ht="15.75">
      <c r="A40" s="17">
        <v>36</v>
      </c>
      <c r="B40" s="71">
        <v>367</v>
      </c>
      <c r="C40" s="17">
        <f t="shared" si="0"/>
        <v>90</v>
      </c>
      <c r="D40" s="17">
        <f>RANK(C40,$C$5:$C$48,0)</f>
        <v>1</v>
      </c>
      <c r="E40" s="70">
        <f t="shared" si="1"/>
        <v>1</v>
      </c>
      <c r="G40" s="73">
        <v>2</v>
      </c>
      <c r="H40" s="73">
        <v>9</v>
      </c>
      <c r="I40" s="73" t="s">
        <v>147</v>
      </c>
      <c r="J40" s="73">
        <v>20</v>
      </c>
      <c r="K40" s="73">
        <v>2</v>
      </c>
      <c r="L40" s="73">
        <v>9</v>
      </c>
      <c r="M40" s="73">
        <v>2</v>
      </c>
      <c r="N40" s="73">
        <v>9</v>
      </c>
      <c r="O40" s="73">
        <v>2</v>
      </c>
      <c r="P40" s="73">
        <v>9</v>
      </c>
      <c r="Q40" s="73">
        <v>1.2</v>
      </c>
      <c r="R40" s="73">
        <v>19</v>
      </c>
      <c r="S40" s="73" t="s">
        <v>133</v>
      </c>
      <c r="T40" s="73">
        <v>5</v>
      </c>
      <c r="U40" s="73" t="s">
        <v>133</v>
      </c>
      <c r="V40" s="73">
        <v>5</v>
      </c>
      <c r="W40" s="73" t="s">
        <v>133</v>
      </c>
      <c r="X40" s="73">
        <v>5</v>
      </c>
      <c r="Y40" s="73"/>
      <c r="Z40" s="73"/>
      <c r="AA40" s="73"/>
      <c r="AB40" s="73"/>
      <c r="AC40" s="73"/>
      <c r="AD40" s="73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</row>
    <row r="41" spans="1:30" ht="15.75">
      <c r="A41" s="2">
        <v>37</v>
      </c>
      <c r="B41" s="15">
        <v>368</v>
      </c>
      <c r="C41" s="12">
        <f t="shared" si="0"/>
        <v>0</v>
      </c>
      <c r="D41" s="12">
        <v>0</v>
      </c>
      <c r="E41" s="70">
        <f t="shared" si="1"/>
        <v>18</v>
      </c>
      <c r="G41" s="68"/>
      <c r="H41" s="68"/>
      <c r="I41" s="69"/>
      <c r="J41" s="69"/>
      <c r="K41" s="68"/>
      <c r="L41" s="68"/>
      <c r="M41" s="69"/>
      <c r="N41" s="69"/>
      <c r="O41" s="68"/>
      <c r="P41" s="68"/>
      <c r="Q41" s="69"/>
      <c r="R41" s="69"/>
      <c r="S41" s="68"/>
      <c r="T41" s="68"/>
      <c r="U41" s="69"/>
      <c r="V41" s="69"/>
      <c r="W41" s="68"/>
      <c r="X41" s="68"/>
      <c r="Y41" s="69"/>
      <c r="Z41" s="69"/>
      <c r="AA41" s="68"/>
      <c r="AB41" s="68"/>
      <c r="AC41" s="69"/>
      <c r="AD41" s="69"/>
    </row>
    <row r="42" spans="1:30" ht="15.75">
      <c r="A42" s="2">
        <v>38</v>
      </c>
      <c r="B42" s="15">
        <v>441</v>
      </c>
      <c r="C42" s="12">
        <f t="shared" si="0"/>
        <v>0</v>
      </c>
      <c r="D42" s="12">
        <v>0</v>
      </c>
      <c r="E42" s="70">
        <f t="shared" si="1"/>
        <v>18</v>
      </c>
      <c r="G42" s="68"/>
      <c r="H42" s="68"/>
      <c r="I42" s="69"/>
      <c r="J42" s="69"/>
      <c r="K42" s="68"/>
      <c r="L42" s="68"/>
      <c r="M42" s="69"/>
      <c r="N42" s="69"/>
      <c r="O42" s="68"/>
      <c r="P42" s="68"/>
      <c r="Q42" s="69"/>
      <c r="R42" s="69"/>
      <c r="S42" s="68"/>
      <c r="T42" s="68"/>
      <c r="U42" s="69"/>
      <c r="V42" s="69"/>
      <c r="W42" s="68"/>
      <c r="X42" s="68"/>
      <c r="Y42" s="69"/>
      <c r="Z42" s="69"/>
      <c r="AA42" s="68"/>
      <c r="AB42" s="68"/>
      <c r="AC42" s="69"/>
      <c r="AD42" s="69"/>
    </row>
    <row r="43" spans="1:53" s="72" customFormat="1" ht="15.75">
      <c r="A43" s="17">
        <v>39</v>
      </c>
      <c r="B43" s="71">
        <v>443</v>
      </c>
      <c r="C43" s="17">
        <f t="shared" si="0"/>
        <v>5</v>
      </c>
      <c r="D43" s="17">
        <f>RANK(C43,$C$5:$C$48,0)</f>
        <v>14</v>
      </c>
      <c r="E43" s="70">
        <f t="shared" si="1"/>
        <v>14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 t="s">
        <v>133</v>
      </c>
      <c r="V43" s="73">
        <v>5</v>
      </c>
      <c r="W43" s="73"/>
      <c r="X43" s="73"/>
      <c r="Y43" s="73"/>
      <c r="Z43" s="73"/>
      <c r="AA43" s="73"/>
      <c r="AB43" s="73"/>
      <c r="AC43" s="73"/>
      <c r="AD43" s="73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</row>
    <row r="44" spans="1:53" s="72" customFormat="1" ht="15.75">
      <c r="A44" s="17">
        <v>40</v>
      </c>
      <c r="B44" s="71">
        <v>444</v>
      </c>
      <c r="C44" s="17">
        <f t="shared" si="0"/>
        <v>15</v>
      </c>
      <c r="D44" s="17">
        <f>RANK(C44,$C$5:$C$48,0)</f>
        <v>7</v>
      </c>
      <c r="E44" s="70">
        <f t="shared" si="1"/>
        <v>7</v>
      </c>
      <c r="G44" s="73" t="s">
        <v>133</v>
      </c>
      <c r="H44" s="73">
        <v>5</v>
      </c>
      <c r="I44" s="73" t="s">
        <v>133</v>
      </c>
      <c r="J44" s="73">
        <v>5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 t="s">
        <v>133</v>
      </c>
      <c r="V44" s="73">
        <v>5</v>
      </c>
      <c r="W44" s="73"/>
      <c r="X44" s="73"/>
      <c r="Y44" s="73"/>
      <c r="Z44" s="73"/>
      <c r="AA44" s="73"/>
      <c r="AB44" s="73"/>
      <c r="AC44" s="73"/>
      <c r="AD44" s="73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</row>
    <row r="45" spans="1:30" ht="15.75">
      <c r="A45" s="2">
        <v>41</v>
      </c>
      <c r="B45" s="15">
        <v>448</v>
      </c>
      <c r="C45" s="12">
        <f t="shared" si="0"/>
        <v>0</v>
      </c>
      <c r="D45" s="12">
        <v>0</v>
      </c>
      <c r="E45" s="70">
        <f t="shared" si="1"/>
        <v>18</v>
      </c>
      <c r="G45" s="68"/>
      <c r="H45" s="68"/>
      <c r="I45" s="69"/>
      <c r="J45" s="69"/>
      <c r="K45" s="68"/>
      <c r="L45" s="68"/>
      <c r="M45" s="69"/>
      <c r="N45" s="69"/>
      <c r="O45" s="68"/>
      <c r="P45" s="68"/>
      <c r="Q45" s="69"/>
      <c r="R45" s="69"/>
      <c r="S45" s="68"/>
      <c r="T45" s="68"/>
      <c r="U45" s="69"/>
      <c r="V45" s="69"/>
      <c r="W45" s="68"/>
      <c r="X45" s="68"/>
      <c r="Y45" s="69"/>
      <c r="Z45" s="69"/>
      <c r="AA45" s="68"/>
      <c r="AB45" s="68"/>
      <c r="AC45" s="69"/>
      <c r="AD45" s="69"/>
    </row>
    <row r="46" spans="1:30" ht="15.75">
      <c r="A46" s="2">
        <v>42</v>
      </c>
      <c r="B46" s="15">
        <v>553</v>
      </c>
      <c r="C46" s="12">
        <f t="shared" si="0"/>
        <v>0</v>
      </c>
      <c r="D46" s="12">
        <v>0</v>
      </c>
      <c r="E46" s="70">
        <f t="shared" si="1"/>
        <v>18</v>
      </c>
      <c r="G46" s="68"/>
      <c r="H46" s="68"/>
      <c r="I46" s="69"/>
      <c r="J46" s="69"/>
      <c r="K46" s="68"/>
      <c r="L46" s="68"/>
      <c r="M46" s="69"/>
      <c r="N46" s="69"/>
      <c r="O46" s="68"/>
      <c r="P46" s="68"/>
      <c r="Q46" s="69"/>
      <c r="R46" s="69"/>
      <c r="S46" s="68"/>
      <c r="T46" s="68"/>
      <c r="U46" s="69"/>
      <c r="V46" s="69"/>
      <c r="W46" s="68"/>
      <c r="X46" s="68"/>
      <c r="Y46" s="69"/>
      <c r="Z46" s="69"/>
      <c r="AA46" s="68"/>
      <c r="AB46" s="68"/>
      <c r="AC46" s="69"/>
      <c r="AD46" s="69"/>
    </row>
    <row r="47" spans="1:30" ht="15.75">
      <c r="A47" s="2">
        <v>43</v>
      </c>
      <c r="B47" s="15">
        <v>587</v>
      </c>
      <c r="C47" s="12">
        <f t="shared" si="0"/>
        <v>0</v>
      </c>
      <c r="D47" s="12">
        <v>0</v>
      </c>
      <c r="E47" s="70">
        <f t="shared" si="1"/>
        <v>18</v>
      </c>
      <c r="G47" s="68"/>
      <c r="H47" s="68"/>
      <c r="I47" s="69"/>
      <c r="J47" s="69"/>
      <c r="K47" s="68"/>
      <c r="L47" s="68"/>
      <c r="M47" s="69"/>
      <c r="N47" s="69"/>
      <c r="O47" s="68"/>
      <c r="P47" s="68"/>
      <c r="Q47" s="69"/>
      <c r="R47" s="69"/>
      <c r="S47" s="68"/>
      <c r="T47" s="68"/>
      <c r="U47" s="69"/>
      <c r="V47" s="69"/>
      <c r="W47" s="68"/>
      <c r="X47" s="68"/>
      <c r="Y47" s="69"/>
      <c r="Z47" s="69"/>
      <c r="AA47" s="68"/>
      <c r="AB47" s="68"/>
      <c r="AC47" s="69"/>
      <c r="AD47" s="69"/>
    </row>
    <row r="48" spans="1:30" ht="15.75">
      <c r="A48" s="2">
        <v>44</v>
      </c>
      <c r="B48" s="15">
        <v>603</v>
      </c>
      <c r="C48" s="12">
        <f t="shared" si="0"/>
        <v>0</v>
      </c>
      <c r="D48" s="12">
        <v>0</v>
      </c>
      <c r="E48" s="70">
        <f t="shared" si="1"/>
        <v>18</v>
      </c>
      <c r="G48" s="68"/>
      <c r="H48" s="68"/>
      <c r="I48" s="69"/>
      <c r="J48" s="69"/>
      <c r="K48" s="68"/>
      <c r="L48" s="68"/>
      <c r="M48" s="69"/>
      <c r="N48" s="69"/>
      <c r="O48" s="68"/>
      <c r="P48" s="68"/>
      <c r="Q48" s="69"/>
      <c r="R48" s="69"/>
      <c r="S48" s="68"/>
      <c r="T48" s="68"/>
      <c r="U48" s="69"/>
      <c r="V48" s="69"/>
      <c r="W48" s="68"/>
      <c r="X48" s="68"/>
      <c r="Y48" s="69"/>
      <c r="Z48" s="69"/>
      <c r="AA48" s="68"/>
      <c r="AB48" s="68"/>
      <c r="AC48" s="69"/>
      <c r="AD48" s="69"/>
    </row>
    <row r="50" spans="3:10" ht="15">
      <c r="C50" t="s">
        <v>55</v>
      </c>
      <c r="G50" s="75">
        <v>1</v>
      </c>
      <c r="J50" s="75" t="s">
        <v>148</v>
      </c>
    </row>
    <row r="51" spans="7:11" ht="15">
      <c r="G51" s="75">
        <v>2</v>
      </c>
      <c r="K51" s="75" t="s">
        <v>149</v>
      </c>
    </row>
    <row r="52" spans="7:11" ht="15">
      <c r="G52" s="75">
        <v>3</v>
      </c>
      <c r="K52" s="75" t="s">
        <v>150</v>
      </c>
    </row>
    <row r="53" spans="7:11" ht="15">
      <c r="G53" s="75">
        <v>4</v>
      </c>
      <c r="K53" s="75" t="s">
        <v>151</v>
      </c>
    </row>
    <row r="54" spans="7:12" ht="15">
      <c r="G54" s="75">
        <v>5</v>
      </c>
      <c r="L54" s="75" t="s">
        <v>152</v>
      </c>
    </row>
    <row r="55" spans="7:11" ht="15">
      <c r="G55" s="75">
        <v>6</v>
      </c>
      <c r="K55" s="75" t="s">
        <v>153</v>
      </c>
    </row>
    <row r="56" spans="7:10" ht="15">
      <c r="G56" s="75">
        <v>7</v>
      </c>
      <c r="J56" s="75" t="s">
        <v>154</v>
      </c>
    </row>
    <row r="57" spans="7:10" ht="15">
      <c r="G57" s="75">
        <v>8</v>
      </c>
      <c r="J57" s="75" t="s">
        <v>155</v>
      </c>
    </row>
    <row r="58" spans="7:9" ht="15">
      <c r="G58" s="75">
        <v>9</v>
      </c>
      <c r="I58" s="75" t="s">
        <v>132</v>
      </c>
    </row>
    <row r="59" ht="15">
      <c r="G59" s="75">
        <v>10</v>
      </c>
    </row>
    <row r="60" ht="15">
      <c r="G60" s="75">
        <v>11</v>
      </c>
    </row>
    <row r="61" ht="15">
      <c r="G61" s="75">
        <v>12</v>
      </c>
    </row>
  </sheetData>
  <sheetProtection/>
  <mergeCells count="28">
    <mergeCell ref="K3:L3"/>
    <mergeCell ref="M3:N3"/>
    <mergeCell ref="AA3:AB3"/>
    <mergeCell ref="AC3:AD3"/>
    <mergeCell ref="O3:P3"/>
    <mergeCell ref="Q3:R3"/>
    <mergeCell ref="S3:T3"/>
    <mergeCell ref="U3:V3"/>
    <mergeCell ref="W3:X3"/>
    <mergeCell ref="Y3:Z3"/>
    <mergeCell ref="A3:A4"/>
    <mergeCell ref="B3:B4"/>
    <mergeCell ref="C3:D3"/>
    <mergeCell ref="G3:H3"/>
    <mergeCell ref="I3:J3"/>
    <mergeCell ref="A1:AD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47"/>
  <sheetViews>
    <sheetView zoomScalePageLayoutView="0" workbookViewId="0" topLeftCell="I1">
      <selection activeCell="AC2" sqref="AC1:AD65536"/>
    </sheetView>
  </sheetViews>
  <sheetFormatPr defaultColWidth="9.140625" defaultRowHeight="15"/>
  <cols>
    <col min="25" max="25" width="15.140625" style="0" customWidth="1"/>
    <col min="29" max="30" width="0" style="0" hidden="1" customWidth="1"/>
  </cols>
  <sheetData>
    <row r="1" spans="2:34" ht="15">
      <c r="B1" s="79" t="s">
        <v>72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Y1" s="110" t="s">
        <v>74</v>
      </c>
      <c r="Z1" s="110"/>
      <c r="AA1" s="110"/>
      <c r="AC1" s="87" t="s">
        <v>75</v>
      </c>
      <c r="AD1" s="87"/>
      <c r="AF1" s="79" t="s">
        <v>77</v>
      </c>
      <c r="AG1" s="79"/>
      <c r="AH1" s="79"/>
    </row>
    <row r="2" spans="25:34" ht="15">
      <c r="Y2" s="17" t="s">
        <v>49</v>
      </c>
      <c r="Z2" s="17" t="s">
        <v>36</v>
      </c>
      <c r="AA2" s="17" t="s">
        <v>73</v>
      </c>
      <c r="AC2" s="12" t="s">
        <v>49</v>
      </c>
      <c r="AD2" s="12" t="s">
        <v>76</v>
      </c>
      <c r="AF2" s="43">
        <v>433</v>
      </c>
      <c r="AG2" s="44">
        <v>1</v>
      </c>
      <c r="AH2" s="44">
        <v>303</v>
      </c>
    </row>
    <row r="3" spans="2:34" ht="15.75">
      <c r="B3" s="39">
        <v>8</v>
      </c>
      <c r="C3" s="40">
        <v>21</v>
      </c>
      <c r="D3" s="41">
        <v>29</v>
      </c>
      <c r="E3" s="40">
        <v>23</v>
      </c>
      <c r="F3" s="41">
        <v>27</v>
      </c>
      <c r="G3" s="40">
        <v>33</v>
      </c>
      <c r="H3" s="41">
        <v>17</v>
      </c>
      <c r="I3" s="40">
        <v>40</v>
      </c>
      <c r="J3" s="41">
        <v>10</v>
      </c>
      <c r="K3" s="40" t="s">
        <v>70</v>
      </c>
      <c r="L3" s="41" t="s">
        <v>70</v>
      </c>
      <c r="M3" s="40">
        <v>25</v>
      </c>
      <c r="N3" s="41">
        <v>25</v>
      </c>
      <c r="O3" s="40">
        <v>11</v>
      </c>
      <c r="P3" s="41">
        <v>39</v>
      </c>
      <c r="Q3" s="40">
        <v>12</v>
      </c>
      <c r="R3" s="41">
        <v>38</v>
      </c>
      <c r="S3" s="40" t="s">
        <v>70</v>
      </c>
      <c r="T3" s="40" t="s">
        <v>70</v>
      </c>
      <c r="U3" s="40">
        <v>183</v>
      </c>
      <c r="V3" s="41"/>
      <c r="W3" s="41">
        <v>24</v>
      </c>
      <c r="Y3" s="17">
        <f>SUM(D3,F3,H3,J3,L3,N3,P3,R3,T3)</f>
        <v>185</v>
      </c>
      <c r="Z3" s="17">
        <f>RANK(Y3,$Y$3:$Y$46)</f>
        <v>23</v>
      </c>
      <c r="AA3" s="42">
        <v>8</v>
      </c>
      <c r="AC3" s="12">
        <f>Y3-U3</f>
        <v>2</v>
      </c>
      <c r="AD3" s="12">
        <f>Z3-W3</f>
        <v>-1</v>
      </c>
      <c r="AF3" s="43">
        <v>409</v>
      </c>
      <c r="AG3" s="44">
        <v>2</v>
      </c>
      <c r="AH3" s="44">
        <v>587</v>
      </c>
    </row>
    <row r="4" spans="2:34" ht="16.5" thickBot="1">
      <c r="B4" s="32">
        <v>201</v>
      </c>
      <c r="C4" s="33">
        <v>23</v>
      </c>
      <c r="D4" s="34">
        <v>27</v>
      </c>
      <c r="E4" s="33">
        <v>36</v>
      </c>
      <c r="F4" s="34">
        <v>14</v>
      </c>
      <c r="G4" s="33">
        <v>38</v>
      </c>
      <c r="H4" s="34">
        <v>12</v>
      </c>
      <c r="I4" s="33">
        <v>38</v>
      </c>
      <c r="J4" s="34">
        <v>12</v>
      </c>
      <c r="K4" s="33" t="s">
        <v>70</v>
      </c>
      <c r="L4" s="34" t="s">
        <v>70</v>
      </c>
      <c r="M4" s="33">
        <v>28</v>
      </c>
      <c r="N4" s="34">
        <v>22</v>
      </c>
      <c r="O4" s="33" t="s">
        <v>70</v>
      </c>
      <c r="P4" s="34" t="s">
        <v>70</v>
      </c>
      <c r="Q4" s="33">
        <v>15</v>
      </c>
      <c r="R4" s="34">
        <v>35</v>
      </c>
      <c r="S4" s="33" t="s">
        <v>70</v>
      </c>
      <c r="T4" s="34" t="s">
        <v>70</v>
      </c>
      <c r="U4" s="33">
        <v>122</v>
      </c>
      <c r="V4" s="34"/>
      <c r="W4" s="34">
        <v>35</v>
      </c>
      <c r="Y4" s="17">
        <f aca="true" t="shared" si="0" ref="Y4:Y47">SUM(D4,F4,H4,J4,L4,N4,P4,R4,T4)</f>
        <v>122</v>
      </c>
      <c r="Z4" s="17">
        <f aca="true" t="shared" si="1" ref="Z4:Z46">RANK(Y4,$Y$3:$Y$46)</f>
        <v>34</v>
      </c>
      <c r="AA4" s="42">
        <v>201</v>
      </c>
      <c r="AC4" s="12">
        <f aca="true" t="shared" si="2" ref="AC4:AC47">Y4-U4</f>
        <v>0</v>
      </c>
      <c r="AD4" s="12">
        <f aca="true" t="shared" si="3" ref="AD4:AD47">Z4-W4</f>
        <v>-1</v>
      </c>
      <c r="AF4" s="43">
        <v>380</v>
      </c>
      <c r="AG4" s="44">
        <v>3</v>
      </c>
      <c r="AH4" s="44">
        <v>603</v>
      </c>
    </row>
    <row r="5" spans="2:34" ht="16.5" thickBot="1">
      <c r="B5" s="32">
        <v>202</v>
      </c>
      <c r="C5" s="33">
        <v>13</v>
      </c>
      <c r="D5" s="34">
        <v>37</v>
      </c>
      <c r="E5" s="33">
        <v>37</v>
      </c>
      <c r="F5" s="34">
        <v>13</v>
      </c>
      <c r="G5" s="33" t="s">
        <v>70</v>
      </c>
      <c r="H5" s="34">
        <v>0</v>
      </c>
      <c r="I5" s="33">
        <v>37</v>
      </c>
      <c r="J5" s="34">
        <v>13</v>
      </c>
      <c r="K5" s="33">
        <v>17</v>
      </c>
      <c r="L5" s="34">
        <v>33</v>
      </c>
      <c r="M5" s="33">
        <v>15</v>
      </c>
      <c r="N5" s="34">
        <v>35</v>
      </c>
      <c r="O5" s="33" t="s">
        <v>70</v>
      </c>
      <c r="P5" s="34">
        <v>0</v>
      </c>
      <c r="Q5" s="33" t="s">
        <v>70</v>
      </c>
      <c r="R5" s="34">
        <v>0</v>
      </c>
      <c r="S5" s="33" t="s">
        <v>70</v>
      </c>
      <c r="T5" s="34">
        <v>0</v>
      </c>
      <c r="U5" s="33">
        <v>131</v>
      </c>
      <c r="V5" s="34"/>
      <c r="W5" s="34">
        <v>31</v>
      </c>
      <c r="Y5" s="17">
        <f t="shared" si="0"/>
        <v>131</v>
      </c>
      <c r="Z5" s="17">
        <f t="shared" si="1"/>
        <v>31</v>
      </c>
      <c r="AA5" s="42">
        <v>202</v>
      </c>
      <c r="AC5" s="12">
        <f t="shared" si="2"/>
        <v>0</v>
      </c>
      <c r="AD5" s="12">
        <f t="shared" si="3"/>
        <v>0</v>
      </c>
      <c r="AF5" s="43">
        <v>379</v>
      </c>
      <c r="AG5" s="44">
        <v>4</v>
      </c>
      <c r="AH5" s="44">
        <v>213</v>
      </c>
    </row>
    <row r="6" spans="2:34" ht="16.5" thickBot="1">
      <c r="B6" s="32">
        <v>205</v>
      </c>
      <c r="C6" s="33" t="s">
        <v>70</v>
      </c>
      <c r="D6" s="34" t="s">
        <v>70</v>
      </c>
      <c r="E6" s="33">
        <v>1</v>
      </c>
      <c r="F6" s="34">
        <v>52</v>
      </c>
      <c r="G6" s="33">
        <v>4</v>
      </c>
      <c r="H6" s="34">
        <v>46</v>
      </c>
      <c r="I6" s="33">
        <v>10</v>
      </c>
      <c r="J6" s="34">
        <v>40</v>
      </c>
      <c r="K6" s="33" t="s">
        <v>70</v>
      </c>
      <c r="L6" s="34" t="s">
        <v>70</v>
      </c>
      <c r="M6" s="33"/>
      <c r="N6" s="34"/>
      <c r="O6" s="33" t="s">
        <v>70</v>
      </c>
      <c r="P6" s="34" t="s">
        <v>70</v>
      </c>
      <c r="Q6" s="33">
        <v>11</v>
      </c>
      <c r="R6" s="34">
        <v>39</v>
      </c>
      <c r="S6" s="33">
        <v>3</v>
      </c>
      <c r="T6" s="34">
        <v>48</v>
      </c>
      <c r="U6" s="33">
        <v>225</v>
      </c>
      <c r="V6" s="34"/>
      <c r="W6" s="34">
        <v>17</v>
      </c>
      <c r="Y6" s="17">
        <f t="shared" si="0"/>
        <v>225</v>
      </c>
      <c r="Z6" s="17">
        <f t="shared" si="1"/>
        <v>17</v>
      </c>
      <c r="AA6" s="42">
        <v>205</v>
      </c>
      <c r="AC6" s="12">
        <f t="shared" si="2"/>
        <v>0</v>
      </c>
      <c r="AD6" s="12">
        <f t="shared" si="3"/>
        <v>0</v>
      </c>
      <c r="AF6" s="43">
        <v>360</v>
      </c>
      <c r="AG6" s="44">
        <v>5</v>
      </c>
      <c r="AH6" s="44">
        <v>230</v>
      </c>
    </row>
    <row r="7" spans="2:34" ht="16.5" thickBot="1">
      <c r="B7" s="32">
        <v>212</v>
      </c>
      <c r="C7" s="33">
        <v>20</v>
      </c>
      <c r="D7" s="34">
        <v>30</v>
      </c>
      <c r="E7" s="33" t="s">
        <v>70</v>
      </c>
      <c r="F7" s="34" t="s">
        <v>70</v>
      </c>
      <c r="G7" s="33">
        <v>32</v>
      </c>
      <c r="H7" s="34">
        <v>18</v>
      </c>
      <c r="I7" s="33">
        <v>2</v>
      </c>
      <c r="J7" s="34">
        <v>50</v>
      </c>
      <c r="K7" s="33">
        <v>15</v>
      </c>
      <c r="L7" s="34">
        <v>35</v>
      </c>
      <c r="M7" s="33">
        <v>24</v>
      </c>
      <c r="N7" s="34">
        <v>26</v>
      </c>
      <c r="O7" s="33">
        <v>15</v>
      </c>
      <c r="P7" s="34">
        <v>35</v>
      </c>
      <c r="Q7" s="33">
        <v>18</v>
      </c>
      <c r="R7" s="34">
        <v>32</v>
      </c>
      <c r="S7" s="33" t="s">
        <v>70</v>
      </c>
      <c r="T7" s="34" t="s">
        <v>70</v>
      </c>
      <c r="U7" s="33">
        <v>226</v>
      </c>
      <c r="V7" s="34"/>
      <c r="W7" s="34">
        <v>16</v>
      </c>
      <c r="Y7" s="17">
        <f t="shared" si="0"/>
        <v>226</v>
      </c>
      <c r="Z7" s="17">
        <f t="shared" si="1"/>
        <v>16</v>
      </c>
      <c r="AA7" s="42">
        <v>212</v>
      </c>
      <c r="AC7" s="12">
        <f t="shared" si="2"/>
        <v>0</v>
      </c>
      <c r="AD7" s="12">
        <f t="shared" si="3"/>
        <v>0</v>
      </c>
      <c r="AF7" s="43">
        <v>333</v>
      </c>
      <c r="AG7" s="44">
        <v>6</v>
      </c>
      <c r="AH7" s="44">
        <v>296</v>
      </c>
    </row>
    <row r="8" spans="2:34" ht="16.5" thickBot="1">
      <c r="B8" s="32">
        <v>213</v>
      </c>
      <c r="C8" s="33">
        <v>12</v>
      </c>
      <c r="D8" s="34">
        <v>38</v>
      </c>
      <c r="E8" s="33">
        <v>6</v>
      </c>
      <c r="F8" s="34">
        <v>44</v>
      </c>
      <c r="G8" s="33">
        <v>10</v>
      </c>
      <c r="H8" s="34">
        <v>40</v>
      </c>
      <c r="I8" s="33">
        <v>16</v>
      </c>
      <c r="J8" s="34">
        <v>34</v>
      </c>
      <c r="K8" s="33">
        <v>5</v>
      </c>
      <c r="L8" s="34">
        <v>45</v>
      </c>
      <c r="M8" s="33">
        <v>10</v>
      </c>
      <c r="N8" s="34">
        <v>40</v>
      </c>
      <c r="O8" s="35">
        <v>7</v>
      </c>
      <c r="P8" s="36">
        <v>43</v>
      </c>
      <c r="Q8" s="33">
        <v>7</v>
      </c>
      <c r="R8" s="34">
        <v>43</v>
      </c>
      <c r="S8" s="33">
        <v>1</v>
      </c>
      <c r="T8" s="34">
        <v>52</v>
      </c>
      <c r="U8" s="33">
        <v>379</v>
      </c>
      <c r="V8" s="34"/>
      <c r="W8" s="34">
        <v>4</v>
      </c>
      <c r="Y8" s="17">
        <f t="shared" si="0"/>
        <v>379</v>
      </c>
      <c r="Z8" s="17">
        <f t="shared" si="1"/>
        <v>4</v>
      </c>
      <c r="AA8" s="42">
        <v>213</v>
      </c>
      <c r="AC8" s="12">
        <f t="shared" si="2"/>
        <v>0</v>
      </c>
      <c r="AD8" s="12">
        <f t="shared" si="3"/>
        <v>0</v>
      </c>
      <c r="AF8" s="43">
        <v>330</v>
      </c>
      <c r="AG8" s="44">
        <v>7</v>
      </c>
      <c r="AH8" s="44">
        <v>215</v>
      </c>
    </row>
    <row r="9" spans="2:34" ht="16.5" thickBot="1">
      <c r="B9" s="32">
        <v>215</v>
      </c>
      <c r="C9" s="33">
        <v>6</v>
      </c>
      <c r="D9" s="34">
        <v>44</v>
      </c>
      <c r="E9" s="33">
        <v>5</v>
      </c>
      <c r="F9" s="34">
        <v>45</v>
      </c>
      <c r="G9" s="33">
        <v>8</v>
      </c>
      <c r="H9" s="34">
        <v>42</v>
      </c>
      <c r="I9" s="33">
        <v>17</v>
      </c>
      <c r="J9" s="34">
        <v>33</v>
      </c>
      <c r="K9" s="33">
        <v>13</v>
      </c>
      <c r="L9" s="34">
        <v>37</v>
      </c>
      <c r="M9" s="33">
        <v>6</v>
      </c>
      <c r="N9" s="34">
        <v>44</v>
      </c>
      <c r="O9" s="33" t="s">
        <v>70</v>
      </c>
      <c r="P9" s="34" t="s">
        <v>70</v>
      </c>
      <c r="Q9" s="33">
        <v>5</v>
      </c>
      <c r="R9" s="34">
        <v>45</v>
      </c>
      <c r="S9" s="33">
        <v>10</v>
      </c>
      <c r="T9" s="34">
        <v>40</v>
      </c>
      <c r="U9" s="33">
        <v>330</v>
      </c>
      <c r="V9" s="34"/>
      <c r="W9" s="34">
        <v>7</v>
      </c>
      <c r="Y9" s="17">
        <f t="shared" si="0"/>
        <v>330</v>
      </c>
      <c r="Z9" s="17">
        <f t="shared" si="1"/>
        <v>7</v>
      </c>
      <c r="AA9" s="42">
        <v>215</v>
      </c>
      <c r="AC9" s="12">
        <f t="shared" si="2"/>
        <v>0</v>
      </c>
      <c r="AD9" s="12">
        <f t="shared" si="3"/>
        <v>0</v>
      </c>
      <c r="AF9" s="43">
        <v>330</v>
      </c>
      <c r="AG9" s="44">
        <v>7</v>
      </c>
      <c r="AH9" s="44">
        <v>325</v>
      </c>
    </row>
    <row r="10" spans="2:34" ht="16.5" thickBot="1">
      <c r="B10" s="32">
        <v>218</v>
      </c>
      <c r="C10" s="33" t="s">
        <v>70</v>
      </c>
      <c r="D10" s="34" t="s">
        <v>70</v>
      </c>
      <c r="E10" s="33">
        <v>7</v>
      </c>
      <c r="F10" s="34">
        <v>43</v>
      </c>
      <c r="G10" s="33">
        <v>29</v>
      </c>
      <c r="H10" s="34">
        <v>21</v>
      </c>
      <c r="I10" s="33">
        <v>20</v>
      </c>
      <c r="J10" s="34">
        <v>30</v>
      </c>
      <c r="K10" s="33" t="s">
        <v>70</v>
      </c>
      <c r="L10" s="34" t="s">
        <v>70</v>
      </c>
      <c r="M10" s="33" t="s">
        <v>70</v>
      </c>
      <c r="N10" s="34" t="s">
        <v>70</v>
      </c>
      <c r="O10" s="33">
        <v>17</v>
      </c>
      <c r="P10" s="34">
        <v>33</v>
      </c>
      <c r="Q10" s="33">
        <v>19</v>
      </c>
      <c r="R10" s="34">
        <v>31</v>
      </c>
      <c r="S10" s="33">
        <v>12</v>
      </c>
      <c r="T10" s="34">
        <v>38</v>
      </c>
      <c r="U10" s="33">
        <v>196</v>
      </c>
      <c r="V10" s="34"/>
      <c r="W10" s="34">
        <v>20</v>
      </c>
      <c r="Y10" s="17">
        <f t="shared" si="0"/>
        <v>196</v>
      </c>
      <c r="Z10" s="17">
        <f t="shared" si="1"/>
        <v>19</v>
      </c>
      <c r="AA10" s="42">
        <v>218</v>
      </c>
      <c r="AC10" s="12">
        <f t="shared" si="2"/>
        <v>0</v>
      </c>
      <c r="AD10" s="12">
        <f t="shared" si="3"/>
        <v>-1</v>
      </c>
      <c r="AF10" s="43">
        <v>329</v>
      </c>
      <c r="AG10" s="44">
        <v>9</v>
      </c>
      <c r="AH10" s="44">
        <v>311</v>
      </c>
    </row>
    <row r="11" spans="2:34" ht="16.5" thickBot="1">
      <c r="B11" s="32">
        <v>226</v>
      </c>
      <c r="C11" s="33">
        <v>11</v>
      </c>
      <c r="D11" s="34">
        <v>39</v>
      </c>
      <c r="E11" s="33">
        <v>22</v>
      </c>
      <c r="F11" s="34">
        <v>28</v>
      </c>
      <c r="G11" s="33" t="s">
        <v>70</v>
      </c>
      <c r="H11" s="34" t="s">
        <v>71</v>
      </c>
      <c r="I11" s="33">
        <v>4</v>
      </c>
      <c r="J11" s="34">
        <v>46</v>
      </c>
      <c r="K11" s="33" t="s">
        <v>70</v>
      </c>
      <c r="L11" s="34" t="s">
        <v>70</v>
      </c>
      <c r="M11" s="33" t="s">
        <v>70</v>
      </c>
      <c r="N11" s="34" t="s">
        <v>70</v>
      </c>
      <c r="O11" s="33" t="s">
        <v>70</v>
      </c>
      <c r="P11" s="34" t="s">
        <v>71</v>
      </c>
      <c r="Q11" s="33">
        <v>3</v>
      </c>
      <c r="R11" s="34">
        <v>48</v>
      </c>
      <c r="S11" s="33" t="s">
        <v>70</v>
      </c>
      <c r="T11" s="34" t="s">
        <v>70</v>
      </c>
      <c r="U11" s="33">
        <v>161</v>
      </c>
      <c r="V11" s="34"/>
      <c r="W11" s="34">
        <v>25</v>
      </c>
      <c r="Y11" s="17">
        <f t="shared" si="0"/>
        <v>161</v>
      </c>
      <c r="Z11" s="17">
        <f t="shared" si="1"/>
        <v>25</v>
      </c>
      <c r="AA11" s="42">
        <v>226</v>
      </c>
      <c r="AC11" s="12">
        <f t="shared" si="2"/>
        <v>0</v>
      </c>
      <c r="AD11" s="12">
        <f t="shared" si="3"/>
        <v>0</v>
      </c>
      <c r="AF11" s="43">
        <v>325</v>
      </c>
      <c r="AG11" s="44">
        <v>10</v>
      </c>
      <c r="AH11" s="44">
        <v>227</v>
      </c>
    </row>
    <row r="12" spans="2:34" ht="16.5" thickBot="1">
      <c r="B12" s="32">
        <v>227</v>
      </c>
      <c r="C12" s="33">
        <v>5</v>
      </c>
      <c r="D12" s="34">
        <v>45</v>
      </c>
      <c r="E12" s="33">
        <v>12</v>
      </c>
      <c r="F12" s="34">
        <v>38</v>
      </c>
      <c r="G12" s="33">
        <v>14</v>
      </c>
      <c r="H12" s="34">
        <v>36</v>
      </c>
      <c r="I12" s="33">
        <v>27</v>
      </c>
      <c r="J12" s="34">
        <v>23</v>
      </c>
      <c r="K12" s="33">
        <v>8</v>
      </c>
      <c r="L12" s="34">
        <v>42</v>
      </c>
      <c r="M12" s="33">
        <v>5</v>
      </c>
      <c r="N12" s="34">
        <v>45</v>
      </c>
      <c r="O12" s="33">
        <v>2</v>
      </c>
      <c r="P12" s="34">
        <v>50</v>
      </c>
      <c r="Q12" s="33">
        <v>4</v>
      </c>
      <c r="R12" s="34">
        <v>46</v>
      </c>
      <c r="S12" s="33"/>
      <c r="T12" s="34" t="s">
        <v>71</v>
      </c>
      <c r="U12" s="33">
        <v>325</v>
      </c>
      <c r="V12" s="34"/>
      <c r="W12" s="34">
        <v>10</v>
      </c>
      <c r="Y12" s="17">
        <f t="shared" si="0"/>
        <v>325</v>
      </c>
      <c r="Z12" s="17">
        <f t="shared" si="1"/>
        <v>10</v>
      </c>
      <c r="AA12" s="42">
        <v>227</v>
      </c>
      <c r="AC12" s="12">
        <f t="shared" si="2"/>
        <v>0</v>
      </c>
      <c r="AD12" s="12">
        <f t="shared" si="3"/>
        <v>0</v>
      </c>
      <c r="AF12" s="43">
        <v>306</v>
      </c>
      <c r="AG12" s="44">
        <v>11</v>
      </c>
      <c r="AH12" s="44">
        <v>316</v>
      </c>
    </row>
    <row r="13" spans="2:34" ht="16.5" thickBot="1">
      <c r="B13" s="32">
        <v>230</v>
      </c>
      <c r="C13" s="33">
        <v>3</v>
      </c>
      <c r="D13" s="34">
        <v>48</v>
      </c>
      <c r="E13" s="33">
        <v>26</v>
      </c>
      <c r="F13" s="34">
        <v>24</v>
      </c>
      <c r="G13" s="33">
        <v>2</v>
      </c>
      <c r="H13" s="34">
        <v>50</v>
      </c>
      <c r="I13" s="33">
        <v>23</v>
      </c>
      <c r="J13" s="34">
        <v>27</v>
      </c>
      <c r="K13" s="33">
        <v>7</v>
      </c>
      <c r="L13" s="34">
        <v>43</v>
      </c>
      <c r="M13" s="33">
        <v>3</v>
      </c>
      <c r="N13" s="34">
        <v>48</v>
      </c>
      <c r="O13" s="33">
        <v>10</v>
      </c>
      <c r="P13" s="34">
        <v>40</v>
      </c>
      <c r="Q13" s="33">
        <v>9</v>
      </c>
      <c r="R13" s="34">
        <v>41</v>
      </c>
      <c r="S13" s="33">
        <v>11</v>
      </c>
      <c r="T13" s="34">
        <v>39</v>
      </c>
      <c r="U13" s="33">
        <v>360</v>
      </c>
      <c r="V13" s="34"/>
      <c r="W13" s="34">
        <v>5</v>
      </c>
      <c r="Y13" s="17">
        <f t="shared" si="0"/>
        <v>360</v>
      </c>
      <c r="Z13" s="17">
        <f t="shared" si="1"/>
        <v>5</v>
      </c>
      <c r="AA13" s="42">
        <v>230</v>
      </c>
      <c r="AC13" s="12">
        <f t="shared" si="2"/>
        <v>0</v>
      </c>
      <c r="AD13" s="12">
        <f t="shared" si="3"/>
        <v>0</v>
      </c>
      <c r="AF13" s="43">
        <v>253</v>
      </c>
      <c r="AG13" s="44">
        <v>12</v>
      </c>
      <c r="AH13" s="44">
        <v>441</v>
      </c>
    </row>
    <row r="14" spans="2:34" ht="16.5" thickBot="1">
      <c r="B14" s="32">
        <v>236</v>
      </c>
      <c r="C14" s="33" t="s">
        <v>70</v>
      </c>
      <c r="D14" s="34" t="s">
        <v>70</v>
      </c>
      <c r="E14" s="33">
        <v>33</v>
      </c>
      <c r="F14" s="34">
        <v>17</v>
      </c>
      <c r="G14" s="33">
        <v>15</v>
      </c>
      <c r="H14" s="34">
        <v>35</v>
      </c>
      <c r="I14" s="33">
        <v>30</v>
      </c>
      <c r="J14" s="34">
        <v>20</v>
      </c>
      <c r="K14" s="33" t="s">
        <v>70</v>
      </c>
      <c r="L14" s="34" t="s">
        <v>70</v>
      </c>
      <c r="M14" s="33">
        <v>8</v>
      </c>
      <c r="N14" s="34">
        <v>42</v>
      </c>
      <c r="O14" s="33" t="s">
        <v>70</v>
      </c>
      <c r="P14" s="34" t="s">
        <v>70</v>
      </c>
      <c r="Q14" s="33" t="s">
        <v>70</v>
      </c>
      <c r="R14" s="34" t="s">
        <v>70</v>
      </c>
      <c r="S14" s="33" t="s">
        <v>70</v>
      </c>
      <c r="T14" s="34" t="s">
        <v>70</v>
      </c>
      <c r="U14" s="33">
        <v>114</v>
      </c>
      <c r="V14" s="34"/>
      <c r="W14" s="34">
        <v>37</v>
      </c>
      <c r="Y14" s="17">
        <f t="shared" si="0"/>
        <v>114</v>
      </c>
      <c r="Z14" s="17">
        <f t="shared" si="1"/>
        <v>37</v>
      </c>
      <c r="AA14" s="42">
        <v>236</v>
      </c>
      <c r="AC14" s="12">
        <f t="shared" si="2"/>
        <v>0</v>
      </c>
      <c r="AD14" s="12">
        <f t="shared" si="3"/>
        <v>0</v>
      </c>
      <c r="AF14" s="43">
        <v>249</v>
      </c>
      <c r="AG14" s="44">
        <v>13</v>
      </c>
      <c r="AH14" s="44">
        <v>298</v>
      </c>
    </row>
    <row r="15" spans="2:34" ht="16.5" thickBot="1">
      <c r="B15" s="32">
        <v>292</v>
      </c>
      <c r="C15" s="33" t="s">
        <v>70</v>
      </c>
      <c r="D15" s="34" t="s">
        <v>70</v>
      </c>
      <c r="E15" s="33">
        <v>13</v>
      </c>
      <c r="F15" s="34">
        <v>37</v>
      </c>
      <c r="G15" s="33">
        <v>26</v>
      </c>
      <c r="H15" s="34">
        <v>24</v>
      </c>
      <c r="I15" s="33">
        <v>28</v>
      </c>
      <c r="J15" s="34">
        <v>22</v>
      </c>
      <c r="K15" s="33" t="s">
        <v>70</v>
      </c>
      <c r="L15" s="34" t="s">
        <v>70</v>
      </c>
      <c r="M15" s="33">
        <v>26</v>
      </c>
      <c r="N15" s="34">
        <v>24</v>
      </c>
      <c r="O15" s="33">
        <v>6</v>
      </c>
      <c r="P15" s="34">
        <v>44</v>
      </c>
      <c r="Q15" s="33" t="s">
        <v>70</v>
      </c>
      <c r="R15" s="34" t="s">
        <v>70</v>
      </c>
      <c r="S15" s="33">
        <v>5</v>
      </c>
      <c r="T15" s="34">
        <v>45</v>
      </c>
      <c r="U15" s="33">
        <v>198</v>
      </c>
      <c r="V15" s="34"/>
      <c r="W15" s="34">
        <v>19</v>
      </c>
      <c r="Y15" s="17">
        <f t="shared" si="0"/>
        <v>196</v>
      </c>
      <c r="Z15" s="17">
        <f t="shared" si="1"/>
        <v>19</v>
      </c>
      <c r="AA15" s="42">
        <v>292</v>
      </c>
      <c r="AC15" s="12">
        <f t="shared" si="2"/>
        <v>-2</v>
      </c>
      <c r="AD15" s="12">
        <f t="shared" si="3"/>
        <v>0</v>
      </c>
      <c r="AF15" s="43">
        <v>240</v>
      </c>
      <c r="AG15" s="44">
        <v>14</v>
      </c>
      <c r="AH15" s="44">
        <v>314</v>
      </c>
    </row>
    <row r="16" spans="2:34" ht="16.5" thickBot="1">
      <c r="B16" s="32">
        <v>295</v>
      </c>
      <c r="C16" s="33" t="s">
        <v>70</v>
      </c>
      <c r="D16" s="34" t="s">
        <v>70</v>
      </c>
      <c r="E16" s="33">
        <v>34</v>
      </c>
      <c r="F16" s="34">
        <v>16</v>
      </c>
      <c r="G16" s="33">
        <v>19</v>
      </c>
      <c r="H16" s="34">
        <v>31</v>
      </c>
      <c r="I16" s="33">
        <v>39</v>
      </c>
      <c r="J16" s="34">
        <v>11</v>
      </c>
      <c r="K16" s="33" t="s">
        <v>70</v>
      </c>
      <c r="L16" s="34" t="s">
        <v>70</v>
      </c>
      <c r="M16" s="33" t="s">
        <v>70</v>
      </c>
      <c r="N16" s="34" t="s">
        <v>70</v>
      </c>
      <c r="O16" s="33" t="s">
        <v>70</v>
      </c>
      <c r="P16" s="34" t="s">
        <v>70</v>
      </c>
      <c r="Q16" s="33" t="s">
        <v>70</v>
      </c>
      <c r="R16" s="34" t="s">
        <v>70</v>
      </c>
      <c r="S16" s="33" t="s">
        <v>70</v>
      </c>
      <c r="T16" s="34" t="s">
        <v>70</v>
      </c>
      <c r="U16" s="33">
        <v>58</v>
      </c>
      <c r="V16" s="34"/>
      <c r="W16" s="34">
        <v>42</v>
      </c>
      <c r="Y16" s="17">
        <f t="shared" si="0"/>
        <v>58</v>
      </c>
      <c r="Z16" s="17">
        <f t="shared" si="1"/>
        <v>42</v>
      </c>
      <c r="AA16" s="42">
        <v>295</v>
      </c>
      <c r="AC16" s="12">
        <f t="shared" si="2"/>
        <v>0</v>
      </c>
      <c r="AD16" s="12">
        <f t="shared" si="3"/>
        <v>0</v>
      </c>
      <c r="AF16" s="43">
        <v>229</v>
      </c>
      <c r="AG16" s="44">
        <v>15</v>
      </c>
      <c r="AH16" s="44">
        <v>365</v>
      </c>
    </row>
    <row r="17" spans="2:34" ht="16.5" thickBot="1">
      <c r="B17" s="32">
        <v>296</v>
      </c>
      <c r="C17" s="33">
        <v>4</v>
      </c>
      <c r="D17" s="34">
        <v>46</v>
      </c>
      <c r="E17" s="33">
        <v>2</v>
      </c>
      <c r="F17" s="34">
        <v>50</v>
      </c>
      <c r="G17" s="33">
        <v>3</v>
      </c>
      <c r="H17" s="34">
        <v>48</v>
      </c>
      <c r="I17" s="33">
        <v>1</v>
      </c>
      <c r="J17" s="34">
        <v>52</v>
      </c>
      <c r="K17" s="33">
        <v>9</v>
      </c>
      <c r="L17" s="34">
        <v>41</v>
      </c>
      <c r="M17" s="33">
        <v>4</v>
      </c>
      <c r="N17" s="34">
        <v>46</v>
      </c>
      <c r="O17" s="33" t="s">
        <v>70</v>
      </c>
      <c r="P17" s="34" t="s">
        <v>70</v>
      </c>
      <c r="Q17" s="33">
        <v>2</v>
      </c>
      <c r="R17" s="34">
        <v>50</v>
      </c>
      <c r="S17" s="33" t="s">
        <v>70</v>
      </c>
      <c r="T17" s="34" t="s">
        <v>70</v>
      </c>
      <c r="U17" s="33">
        <v>333</v>
      </c>
      <c r="V17" s="34"/>
      <c r="W17" s="34">
        <v>6</v>
      </c>
      <c r="Y17" s="17">
        <f t="shared" si="0"/>
        <v>333</v>
      </c>
      <c r="Z17" s="17">
        <f t="shared" si="1"/>
        <v>6</v>
      </c>
      <c r="AA17" s="42">
        <v>296</v>
      </c>
      <c r="AC17" s="12">
        <f t="shared" si="2"/>
        <v>0</v>
      </c>
      <c r="AD17" s="12">
        <f t="shared" si="3"/>
        <v>0</v>
      </c>
      <c r="AF17" s="43">
        <v>226</v>
      </c>
      <c r="AG17" s="44">
        <v>16</v>
      </c>
      <c r="AH17" s="44">
        <v>212</v>
      </c>
    </row>
    <row r="18" spans="2:34" ht="16.5" thickBot="1">
      <c r="B18" s="32">
        <v>298</v>
      </c>
      <c r="C18" s="33" t="s">
        <v>70</v>
      </c>
      <c r="D18" s="34" t="s">
        <v>70</v>
      </c>
      <c r="E18" s="33">
        <v>16</v>
      </c>
      <c r="F18" s="34">
        <v>34</v>
      </c>
      <c r="G18" s="33">
        <v>21</v>
      </c>
      <c r="H18" s="34">
        <v>29</v>
      </c>
      <c r="I18" s="33">
        <v>31</v>
      </c>
      <c r="J18" s="34">
        <v>19</v>
      </c>
      <c r="K18" s="33">
        <v>19</v>
      </c>
      <c r="L18" s="34">
        <v>31</v>
      </c>
      <c r="M18" s="33">
        <v>20</v>
      </c>
      <c r="N18" s="34">
        <v>30</v>
      </c>
      <c r="O18" s="33">
        <v>13</v>
      </c>
      <c r="P18" s="34">
        <v>37</v>
      </c>
      <c r="Q18" s="33">
        <v>8</v>
      </c>
      <c r="R18" s="34">
        <v>42</v>
      </c>
      <c r="S18" s="33">
        <v>23</v>
      </c>
      <c r="T18" s="34">
        <v>27</v>
      </c>
      <c r="U18" s="33">
        <v>286</v>
      </c>
      <c r="V18" s="34"/>
      <c r="W18" s="34">
        <v>12</v>
      </c>
      <c r="Y18" s="17">
        <f t="shared" si="0"/>
        <v>249</v>
      </c>
      <c r="Z18" s="17">
        <f t="shared" si="1"/>
        <v>13</v>
      </c>
      <c r="AA18" s="42">
        <v>298</v>
      </c>
      <c r="AC18" s="12">
        <f t="shared" si="2"/>
        <v>-37</v>
      </c>
      <c r="AD18" s="12">
        <f t="shared" si="3"/>
        <v>1</v>
      </c>
      <c r="AF18" s="43">
        <v>225</v>
      </c>
      <c r="AG18" s="44">
        <v>17</v>
      </c>
      <c r="AH18" s="44">
        <v>205</v>
      </c>
    </row>
    <row r="19" spans="2:34" ht="16.5" thickBot="1">
      <c r="B19" s="32">
        <v>299</v>
      </c>
      <c r="C19" s="33">
        <v>17</v>
      </c>
      <c r="D19" s="34">
        <v>33</v>
      </c>
      <c r="E19" s="33">
        <v>30</v>
      </c>
      <c r="F19" s="34">
        <v>20</v>
      </c>
      <c r="G19" s="33">
        <v>22</v>
      </c>
      <c r="H19" s="34">
        <v>28</v>
      </c>
      <c r="I19" s="33">
        <v>8</v>
      </c>
      <c r="J19" s="34">
        <v>42</v>
      </c>
      <c r="K19" s="33" t="s">
        <v>70</v>
      </c>
      <c r="L19" s="34" t="s">
        <v>70</v>
      </c>
      <c r="M19" s="33">
        <v>22</v>
      </c>
      <c r="N19" s="34">
        <v>28</v>
      </c>
      <c r="O19" s="33" t="s">
        <v>70</v>
      </c>
      <c r="P19" s="34" t="s">
        <v>70</v>
      </c>
      <c r="Q19" s="33" t="s">
        <v>70</v>
      </c>
      <c r="R19" s="34" t="s">
        <v>70</v>
      </c>
      <c r="S19" s="33" t="s">
        <v>70</v>
      </c>
      <c r="T19" s="34" t="s">
        <v>70</v>
      </c>
      <c r="U19" s="33">
        <v>151</v>
      </c>
      <c r="V19" s="34"/>
      <c r="W19" s="34">
        <v>27</v>
      </c>
      <c r="Y19" s="17">
        <f t="shared" si="0"/>
        <v>151</v>
      </c>
      <c r="Z19" s="17">
        <f t="shared" si="1"/>
        <v>27</v>
      </c>
      <c r="AA19" s="42">
        <v>299</v>
      </c>
      <c r="AC19" s="12">
        <f t="shared" si="2"/>
        <v>0</v>
      </c>
      <c r="AD19" s="12">
        <f t="shared" si="3"/>
        <v>0</v>
      </c>
      <c r="AF19" s="43">
        <v>213</v>
      </c>
      <c r="AG19" s="44">
        <v>18</v>
      </c>
      <c r="AH19" s="44">
        <v>368</v>
      </c>
    </row>
    <row r="20" spans="2:34" ht="16.5" thickBot="1">
      <c r="B20" s="32">
        <v>301</v>
      </c>
      <c r="C20" s="33" t="s">
        <v>70</v>
      </c>
      <c r="D20" s="34" t="s">
        <v>70</v>
      </c>
      <c r="E20" s="33">
        <v>38</v>
      </c>
      <c r="F20" s="34">
        <v>12</v>
      </c>
      <c r="G20" s="33">
        <v>39</v>
      </c>
      <c r="H20" s="34">
        <v>11</v>
      </c>
      <c r="I20" s="33">
        <v>9</v>
      </c>
      <c r="J20" s="34">
        <v>41</v>
      </c>
      <c r="K20" s="33" t="s">
        <v>70</v>
      </c>
      <c r="L20" s="34" t="s">
        <v>70</v>
      </c>
      <c r="M20" s="33" t="s">
        <v>70</v>
      </c>
      <c r="N20" s="34" t="s">
        <v>70</v>
      </c>
      <c r="O20" s="33" t="s">
        <v>70</v>
      </c>
      <c r="P20" s="34" t="s">
        <v>70</v>
      </c>
      <c r="Q20" s="33" t="s">
        <v>70</v>
      </c>
      <c r="R20" s="34" t="s">
        <v>71</v>
      </c>
      <c r="S20" s="33" t="s">
        <v>70</v>
      </c>
      <c r="T20" s="34" t="s">
        <v>70</v>
      </c>
      <c r="U20" s="33">
        <v>64</v>
      </c>
      <c r="V20" s="34"/>
      <c r="W20" s="34">
        <v>41</v>
      </c>
      <c r="Y20" s="17">
        <f t="shared" si="0"/>
        <v>64</v>
      </c>
      <c r="Z20" s="17">
        <f t="shared" si="1"/>
        <v>41</v>
      </c>
      <c r="AA20" s="42">
        <v>301</v>
      </c>
      <c r="AC20" s="12">
        <f t="shared" si="2"/>
        <v>0</v>
      </c>
      <c r="AD20" s="12">
        <f t="shared" si="3"/>
        <v>0</v>
      </c>
      <c r="AF20" s="43">
        <v>196</v>
      </c>
      <c r="AG20" s="44">
        <v>19</v>
      </c>
      <c r="AH20" s="44">
        <v>218</v>
      </c>
    </row>
    <row r="21" spans="2:34" ht="16.5" thickBot="1">
      <c r="B21" s="32">
        <v>302</v>
      </c>
      <c r="C21" s="33" t="s">
        <v>70</v>
      </c>
      <c r="D21" s="34" t="s">
        <v>70</v>
      </c>
      <c r="E21" s="33" t="s">
        <v>70</v>
      </c>
      <c r="F21" s="34" t="s">
        <v>70</v>
      </c>
      <c r="G21" s="33">
        <v>5</v>
      </c>
      <c r="H21" s="34">
        <v>45</v>
      </c>
      <c r="I21" s="33"/>
      <c r="J21" s="34"/>
      <c r="K21" s="33" t="s">
        <v>70</v>
      </c>
      <c r="L21" s="34" t="s">
        <v>70</v>
      </c>
      <c r="M21" s="33" t="s">
        <v>70</v>
      </c>
      <c r="N21" s="34" t="s">
        <v>70</v>
      </c>
      <c r="O21" s="33" t="s">
        <v>70</v>
      </c>
      <c r="P21" s="34" t="s">
        <v>70</v>
      </c>
      <c r="Q21" s="33" t="s">
        <v>70</v>
      </c>
      <c r="R21" s="34" t="s">
        <v>70</v>
      </c>
      <c r="S21" s="33">
        <v>7</v>
      </c>
      <c r="T21" s="34">
        <v>43</v>
      </c>
      <c r="U21" s="33">
        <v>88</v>
      </c>
      <c r="V21" s="34"/>
      <c r="W21" s="34">
        <v>39</v>
      </c>
      <c r="Y21" s="17">
        <f t="shared" si="0"/>
        <v>88</v>
      </c>
      <c r="Z21" s="17">
        <f t="shared" si="1"/>
        <v>39</v>
      </c>
      <c r="AA21" s="42">
        <v>302</v>
      </c>
      <c r="AC21" s="12">
        <f t="shared" si="2"/>
        <v>0</v>
      </c>
      <c r="AD21" s="12">
        <f t="shared" si="3"/>
        <v>0</v>
      </c>
      <c r="AF21" s="43">
        <v>196</v>
      </c>
      <c r="AG21" s="44">
        <v>19</v>
      </c>
      <c r="AH21" s="44">
        <v>292</v>
      </c>
    </row>
    <row r="22" spans="2:34" ht="16.5" thickBot="1">
      <c r="B22" s="32">
        <v>303</v>
      </c>
      <c r="C22" s="33">
        <v>7</v>
      </c>
      <c r="D22" s="34">
        <v>43</v>
      </c>
      <c r="E22" s="33">
        <v>8</v>
      </c>
      <c r="F22" s="34">
        <v>42</v>
      </c>
      <c r="G22" s="33">
        <v>6</v>
      </c>
      <c r="H22" s="34">
        <v>44</v>
      </c>
      <c r="I22" s="33">
        <v>13</v>
      </c>
      <c r="J22" s="34">
        <v>37</v>
      </c>
      <c r="K22" s="33">
        <v>2</v>
      </c>
      <c r="L22" s="34">
        <v>50</v>
      </c>
      <c r="M22" s="33">
        <v>7</v>
      </c>
      <c r="N22" s="34">
        <v>43</v>
      </c>
      <c r="O22" s="33">
        <v>3</v>
      </c>
      <c r="P22" s="34">
        <v>48</v>
      </c>
      <c r="Q22" s="33">
        <v>14</v>
      </c>
      <c r="R22" s="34">
        <v>36</v>
      </c>
      <c r="S22" s="33">
        <v>2</v>
      </c>
      <c r="T22" s="34">
        <v>50</v>
      </c>
      <c r="U22" s="33">
        <v>433</v>
      </c>
      <c r="V22" s="34">
        <v>40</v>
      </c>
      <c r="W22" s="34">
        <v>1</v>
      </c>
      <c r="Y22" s="17">
        <v>433</v>
      </c>
      <c r="Z22" s="17">
        <f t="shared" si="1"/>
        <v>1</v>
      </c>
      <c r="AA22" s="42">
        <v>303</v>
      </c>
      <c r="AC22" s="12">
        <f t="shared" si="2"/>
        <v>0</v>
      </c>
      <c r="AD22" s="12">
        <f t="shared" si="3"/>
        <v>0</v>
      </c>
      <c r="AF22" s="43">
        <v>189</v>
      </c>
      <c r="AG22" s="44">
        <v>21</v>
      </c>
      <c r="AH22" s="44">
        <v>360</v>
      </c>
    </row>
    <row r="23" spans="2:34" ht="16.5" thickBot="1">
      <c r="B23" s="32">
        <v>305</v>
      </c>
      <c r="C23" s="33" t="s">
        <v>70</v>
      </c>
      <c r="D23" s="34" t="s">
        <v>70</v>
      </c>
      <c r="E23" s="33">
        <v>24</v>
      </c>
      <c r="F23" s="34">
        <v>26</v>
      </c>
      <c r="G23" s="33">
        <v>36</v>
      </c>
      <c r="H23" s="34">
        <v>14</v>
      </c>
      <c r="I23" s="33">
        <v>6</v>
      </c>
      <c r="J23" s="34">
        <v>44</v>
      </c>
      <c r="K23" s="33">
        <v>1</v>
      </c>
      <c r="L23" s="34">
        <v>52</v>
      </c>
      <c r="M23" s="33"/>
      <c r="N23" s="34"/>
      <c r="O23" s="33" t="s">
        <v>70</v>
      </c>
      <c r="P23" s="34" t="s">
        <v>70</v>
      </c>
      <c r="Q23" s="33" t="s">
        <v>70</v>
      </c>
      <c r="R23" s="34" t="s">
        <v>70</v>
      </c>
      <c r="S23" s="33" t="s">
        <v>70</v>
      </c>
      <c r="T23" s="34" t="s">
        <v>70</v>
      </c>
      <c r="U23" s="33">
        <v>140</v>
      </c>
      <c r="V23" s="34"/>
      <c r="W23" s="34">
        <v>30</v>
      </c>
      <c r="Y23" s="17">
        <f t="shared" si="0"/>
        <v>136</v>
      </c>
      <c r="Z23" s="17">
        <f t="shared" si="1"/>
        <v>30</v>
      </c>
      <c r="AA23" s="42">
        <v>305</v>
      </c>
      <c r="AC23" s="12">
        <f t="shared" si="2"/>
        <v>-4</v>
      </c>
      <c r="AD23" s="12">
        <f t="shared" si="3"/>
        <v>0</v>
      </c>
      <c r="AF23" s="43">
        <v>186</v>
      </c>
      <c r="AG23" s="44">
        <v>22</v>
      </c>
      <c r="AH23" s="44">
        <v>322</v>
      </c>
    </row>
    <row r="24" spans="2:34" ht="16.5" thickBot="1">
      <c r="B24" s="32">
        <v>310</v>
      </c>
      <c r="C24" s="33">
        <v>9</v>
      </c>
      <c r="D24" s="34">
        <v>41</v>
      </c>
      <c r="E24" s="33">
        <v>39</v>
      </c>
      <c r="F24" s="34">
        <v>11</v>
      </c>
      <c r="G24" s="33">
        <v>34</v>
      </c>
      <c r="H24" s="34">
        <v>16</v>
      </c>
      <c r="I24" s="33">
        <v>41</v>
      </c>
      <c r="J24" s="34">
        <v>9</v>
      </c>
      <c r="K24" s="33">
        <v>16</v>
      </c>
      <c r="L24" s="34">
        <v>34</v>
      </c>
      <c r="M24" s="33">
        <v>11</v>
      </c>
      <c r="N24" s="34">
        <v>39</v>
      </c>
      <c r="O24" s="33">
        <v>16</v>
      </c>
      <c r="P24" s="34">
        <v>34</v>
      </c>
      <c r="Q24" s="33" t="s">
        <v>70</v>
      </c>
      <c r="R24" s="34" t="s">
        <v>70</v>
      </c>
      <c r="S24" s="33" t="s">
        <v>70</v>
      </c>
      <c r="T24" s="34" t="s">
        <v>70</v>
      </c>
      <c r="U24" s="33">
        <v>184</v>
      </c>
      <c r="V24" s="34"/>
      <c r="W24" s="34">
        <v>23</v>
      </c>
      <c r="Y24" s="17">
        <f t="shared" si="0"/>
        <v>184</v>
      </c>
      <c r="Z24" s="17">
        <f t="shared" si="1"/>
        <v>24</v>
      </c>
      <c r="AA24" s="42">
        <v>310</v>
      </c>
      <c r="AC24" s="12">
        <f t="shared" si="2"/>
        <v>0</v>
      </c>
      <c r="AD24" s="12">
        <f t="shared" si="3"/>
        <v>1</v>
      </c>
      <c r="AF24" s="43">
        <v>185</v>
      </c>
      <c r="AG24" s="44">
        <v>23</v>
      </c>
      <c r="AH24" s="44">
        <v>8</v>
      </c>
    </row>
    <row r="25" spans="2:34" ht="16.5" thickBot="1">
      <c r="B25" s="32">
        <v>311</v>
      </c>
      <c r="C25" s="33">
        <v>10</v>
      </c>
      <c r="D25" s="34">
        <v>40</v>
      </c>
      <c r="E25" s="33">
        <v>9</v>
      </c>
      <c r="F25" s="34">
        <v>41</v>
      </c>
      <c r="G25" s="33">
        <v>25</v>
      </c>
      <c r="H25" s="34">
        <v>25</v>
      </c>
      <c r="I25" s="33">
        <v>21</v>
      </c>
      <c r="J25" s="34">
        <v>29</v>
      </c>
      <c r="K25" s="33">
        <v>10</v>
      </c>
      <c r="L25" s="34">
        <v>40</v>
      </c>
      <c r="M25" s="33">
        <v>14</v>
      </c>
      <c r="N25" s="34">
        <v>36</v>
      </c>
      <c r="O25" s="33">
        <v>5</v>
      </c>
      <c r="P25" s="34">
        <v>45</v>
      </c>
      <c r="Q25" s="33">
        <v>13</v>
      </c>
      <c r="R25" s="34">
        <v>37</v>
      </c>
      <c r="S25" s="33">
        <v>14</v>
      </c>
      <c r="T25" s="34">
        <v>36</v>
      </c>
      <c r="U25" s="33">
        <v>329</v>
      </c>
      <c r="V25" s="34"/>
      <c r="W25" s="34">
        <v>8</v>
      </c>
      <c r="Y25" s="17">
        <f t="shared" si="0"/>
        <v>329</v>
      </c>
      <c r="Z25" s="17">
        <f t="shared" si="1"/>
        <v>9</v>
      </c>
      <c r="AA25" s="42">
        <v>311</v>
      </c>
      <c r="AC25" s="12">
        <f t="shared" si="2"/>
        <v>0</v>
      </c>
      <c r="AD25" s="12">
        <f t="shared" si="3"/>
        <v>1</v>
      </c>
      <c r="AF25" s="43">
        <v>184</v>
      </c>
      <c r="AG25" s="44">
        <v>24</v>
      </c>
      <c r="AH25" s="44">
        <v>310</v>
      </c>
    </row>
    <row r="26" spans="2:34" ht="16.5" thickBot="1">
      <c r="B26" s="32">
        <v>312</v>
      </c>
      <c r="C26" s="33" t="s">
        <v>70</v>
      </c>
      <c r="D26" s="34" t="s">
        <v>70</v>
      </c>
      <c r="E26" s="33" t="s">
        <v>70</v>
      </c>
      <c r="F26" s="34" t="s">
        <v>70</v>
      </c>
      <c r="G26" s="33" t="s">
        <v>70</v>
      </c>
      <c r="H26" s="34" t="s">
        <v>70</v>
      </c>
      <c r="I26" s="33">
        <v>42</v>
      </c>
      <c r="J26" s="34">
        <v>8</v>
      </c>
      <c r="K26" s="33" t="s">
        <v>70</v>
      </c>
      <c r="L26" s="34" t="s">
        <v>70</v>
      </c>
      <c r="M26" s="33" t="s">
        <v>70</v>
      </c>
      <c r="N26" s="34" t="s">
        <v>70</v>
      </c>
      <c r="O26" s="33" t="s">
        <v>70</v>
      </c>
      <c r="P26" s="34" t="s">
        <v>70</v>
      </c>
      <c r="Q26" s="33" t="s">
        <v>70</v>
      </c>
      <c r="R26" s="34" t="s">
        <v>70</v>
      </c>
      <c r="S26" s="33" t="s">
        <v>70</v>
      </c>
      <c r="T26" s="34" t="s">
        <v>70</v>
      </c>
      <c r="U26" s="33">
        <v>8</v>
      </c>
      <c r="V26" s="34"/>
      <c r="W26" s="34">
        <v>44</v>
      </c>
      <c r="Y26" s="17">
        <f t="shared" si="0"/>
        <v>8</v>
      </c>
      <c r="Z26" s="17">
        <f t="shared" si="1"/>
        <v>44</v>
      </c>
      <c r="AA26" s="42">
        <v>312</v>
      </c>
      <c r="AC26" s="12">
        <f t="shared" si="2"/>
        <v>0</v>
      </c>
      <c r="AD26" s="12">
        <f t="shared" si="3"/>
        <v>0</v>
      </c>
      <c r="AF26" s="43">
        <v>161</v>
      </c>
      <c r="AG26" s="44">
        <v>25</v>
      </c>
      <c r="AH26" s="44">
        <v>226</v>
      </c>
    </row>
    <row r="27" spans="2:34" ht="16.5" thickBot="1">
      <c r="B27" s="32">
        <v>313</v>
      </c>
      <c r="C27" s="33" t="s">
        <v>70</v>
      </c>
      <c r="D27" s="34" t="s">
        <v>70</v>
      </c>
      <c r="E27" s="33">
        <v>35</v>
      </c>
      <c r="F27" s="34">
        <v>15</v>
      </c>
      <c r="G27" s="33">
        <v>30</v>
      </c>
      <c r="H27" s="34">
        <v>20</v>
      </c>
      <c r="I27" s="33">
        <v>14</v>
      </c>
      <c r="J27" s="34">
        <v>36</v>
      </c>
      <c r="K27" s="33" t="s">
        <v>70</v>
      </c>
      <c r="L27" s="34" t="s">
        <v>70</v>
      </c>
      <c r="M27" s="33" t="s">
        <v>70</v>
      </c>
      <c r="N27" s="34" t="s">
        <v>70</v>
      </c>
      <c r="O27" s="33" t="s">
        <v>70</v>
      </c>
      <c r="P27" s="34" t="s">
        <v>70</v>
      </c>
      <c r="Q27" s="33">
        <v>21</v>
      </c>
      <c r="R27" s="34">
        <v>29</v>
      </c>
      <c r="S27" s="33">
        <v>9</v>
      </c>
      <c r="T27" s="34">
        <v>41</v>
      </c>
      <c r="U27" s="33">
        <v>141</v>
      </c>
      <c r="V27" s="34"/>
      <c r="W27" s="34">
        <v>28</v>
      </c>
      <c r="Y27" s="17">
        <f t="shared" si="0"/>
        <v>141</v>
      </c>
      <c r="Z27" s="17">
        <f t="shared" si="1"/>
        <v>28</v>
      </c>
      <c r="AA27" s="42">
        <v>313</v>
      </c>
      <c r="AC27" s="12">
        <f t="shared" si="2"/>
        <v>0</v>
      </c>
      <c r="AD27" s="12">
        <f t="shared" si="3"/>
        <v>0</v>
      </c>
      <c r="AF27" s="43">
        <v>152</v>
      </c>
      <c r="AG27" s="44">
        <v>26</v>
      </c>
      <c r="AH27" s="44">
        <v>443</v>
      </c>
    </row>
    <row r="28" spans="2:34" ht="16.5" thickBot="1">
      <c r="B28" s="32">
        <v>314</v>
      </c>
      <c r="C28" s="33">
        <v>16</v>
      </c>
      <c r="D28" s="34">
        <v>34</v>
      </c>
      <c r="E28" s="33">
        <v>29</v>
      </c>
      <c r="F28" s="34">
        <v>21</v>
      </c>
      <c r="G28" s="33">
        <v>7</v>
      </c>
      <c r="H28" s="34">
        <v>43</v>
      </c>
      <c r="I28" s="33">
        <v>25</v>
      </c>
      <c r="J28" s="34">
        <v>25</v>
      </c>
      <c r="K28" s="33" t="s">
        <v>70</v>
      </c>
      <c r="L28" s="34" t="s">
        <v>70</v>
      </c>
      <c r="M28" s="33">
        <v>17</v>
      </c>
      <c r="N28" s="34">
        <v>33</v>
      </c>
      <c r="O28" s="33">
        <v>18</v>
      </c>
      <c r="P28" s="34">
        <v>32</v>
      </c>
      <c r="Q28" s="33">
        <v>26</v>
      </c>
      <c r="R28" s="34">
        <v>24</v>
      </c>
      <c r="S28" s="33">
        <v>22</v>
      </c>
      <c r="T28" s="34">
        <v>28</v>
      </c>
      <c r="U28" s="33">
        <v>240</v>
      </c>
      <c r="V28" s="34"/>
      <c r="W28" s="34">
        <v>14</v>
      </c>
      <c r="Y28" s="17">
        <f t="shared" si="0"/>
        <v>240</v>
      </c>
      <c r="Z28" s="17">
        <f t="shared" si="1"/>
        <v>14</v>
      </c>
      <c r="AA28" s="42">
        <v>314</v>
      </c>
      <c r="AC28" s="12">
        <f t="shared" si="2"/>
        <v>0</v>
      </c>
      <c r="AD28" s="12">
        <f t="shared" si="3"/>
        <v>0</v>
      </c>
      <c r="AF28" s="43">
        <v>151</v>
      </c>
      <c r="AG28" s="44">
        <v>27</v>
      </c>
      <c r="AH28" s="44">
        <v>299</v>
      </c>
    </row>
    <row r="29" spans="2:34" ht="16.5" thickBot="1">
      <c r="B29" s="29">
        <v>316</v>
      </c>
      <c r="C29" s="30">
        <v>18</v>
      </c>
      <c r="D29" s="31">
        <v>32</v>
      </c>
      <c r="E29" s="30">
        <v>31</v>
      </c>
      <c r="F29" s="31">
        <v>19</v>
      </c>
      <c r="G29" s="30">
        <v>20</v>
      </c>
      <c r="H29" s="31">
        <v>30</v>
      </c>
      <c r="I29" s="30">
        <v>11</v>
      </c>
      <c r="J29" s="31">
        <v>39</v>
      </c>
      <c r="K29" s="30">
        <v>12</v>
      </c>
      <c r="L29" s="31">
        <v>38</v>
      </c>
      <c r="M29" s="30">
        <v>13</v>
      </c>
      <c r="N29" s="31">
        <v>37</v>
      </c>
      <c r="O29" s="30">
        <v>8</v>
      </c>
      <c r="P29" s="31">
        <v>42</v>
      </c>
      <c r="Q29" s="30">
        <v>16</v>
      </c>
      <c r="R29" s="31">
        <v>34</v>
      </c>
      <c r="S29" s="30">
        <v>15</v>
      </c>
      <c r="T29" s="31">
        <v>35</v>
      </c>
      <c r="U29" s="30">
        <v>316</v>
      </c>
      <c r="V29" s="31"/>
      <c r="W29" s="31">
        <v>11</v>
      </c>
      <c r="Y29" s="17">
        <f t="shared" si="0"/>
        <v>306</v>
      </c>
      <c r="Z29" s="17">
        <f t="shared" si="1"/>
        <v>11</v>
      </c>
      <c r="AA29" s="42">
        <v>316</v>
      </c>
      <c r="AC29" s="12">
        <f t="shared" si="2"/>
        <v>-10</v>
      </c>
      <c r="AD29" s="12">
        <f t="shared" si="3"/>
        <v>0</v>
      </c>
      <c r="AF29" s="43">
        <v>141</v>
      </c>
      <c r="AG29" s="44">
        <v>28</v>
      </c>
      <c r="AH29" s="44">
        <v>313</v>
      </c>
    </row>
    <row r="30" spans="2:34" ht="16.5" thickBot="1">
      <c r="B30" s="32">
        <v>318</v>
      </c>
      <c r="C30" s="33" t="s">
        <v>70</v>
      </c>
      <c r="D30" s="34" t="s">
        <v>70</v>
      </c>
      <c r="E30" s="33">
        <v>25</v>
      </c>
      <c r="F30" s="34">
        <v>25</v>
      </c>
      <c r="G30" s="33">
        <v>9</v>
      </c>
      <c r="H30" s="34">
        <v>41</v>
      </c>
      <c r="I30" s="33">
        <v>15</v>
      </c>
      <c r="J30" s="34">
        <v>35</v>
      </c>
      <c r="K30" s="33" t="s">
        <v>70</v>
      </c>
      <c r="L30" s="34" t="s">
        <v>70</v>
      </c>
      <c r="M30" s="33" t="s">
        <v>70</v>
      </c>
      <c r="N30" s="34" t="s">
        <v>70</v>
      </c>
      <c r="O30" s="33" t="s">
        <v>71</v>
      </c>
      <c r="P30" s="34" t="s">
        <v>70</v>
      </c>
      <c r="Q30" s="33">
        <v>22</v>
      </c>
      <c r="R30" s="34">
        <v>28</v>
      </c>
      <c r="S30" s="33" t="s">
        <v>70</v>
      </c>
      <c r="T30" s="34" t="s">
        <v>70</v>
      </c>
      <c r="U30" s="33">
        <v>129</v>
      </c>
      <c r="V30" s="34"/>
      <c r="W30" s="34">
        <v>33</v>
      </c>
      <c r="Y30" s="17">
        <f t="shared" si="0"/>
        <v>129</v>
      </c>
      <c r="Z30" s="17">
        <f t="shared" si="1"/>
        <v>33</v>
      </c>
      <c r="AA30" s="42">
        <v>318</v>
      </c>
      <c r="AC30" s="12">
        <f t="shared" si="2"/>
        <v>0</v>
      </c>
      <c r="AD30" s="12">
        <f t="shared" si="3"/>
        <v>0</v>
      </c>
      <c r="AF30" s="43">
        <v>140</v>
      </c>
      <c r="AG30" s="44">
        <v>29</v>
      </c>
      <c r="AH30" s="44">
        <v>444</v>
      </c>
    </row>
    <row r="31" spans="2:34" ht="16.5" thickBot="1">
      <c r="B31" s="32">
        <v>322</v>
      </c>
      <c r="C31" s="33">
        <v>19</v>
      </c>
      <c r="D31" s="34">
        <v>31</v>
      </c>
      <c r="E31" s="33">
        <v>21</v>
      </c>
      <c r="F31" s="34">
        <v>29</v>
      </c>
      <c r="G31" s="33">
        <v>16</v>
      </c>
      <c r="H31" s="34">
        <v>34</v>
      </c>
      <c r="I31" s="33">
        <v>18</v>
      </c>
      <c r="J31" s="34">
        <v>32</v>
      </c>
      <c r="K31" s="33" t="s">
        <v>70</v>
      </c>
      <c r="L31" s="34" t="s">
        <v>70</v>
      </c>
      <c r="M31" s="33">
        <v>16</v>
      </c>
      <c r="N31" s="34">
        <v>34</v>
      </c>
      <c r="O31" s="33" t="s">
        <v>70</v>
      </c>
      <c r="P31" s="34" t="s">
        <v>70</v>
      </c>
      <c r="Q31" s="33">
        <v>24</v>
      </c>
      <c r="R31" s="34">
        <v>26</v>
      </c>
      <c r="S31" s="33" t="s">
        <v>70</v>
      </c>
      <c r="T31" s="34" t="s">
        <v>70</v>
      </c>
      <c r="U31" s="33">
        <v>186</v>
      </c>
      <c r="V31" s="34"/>
      <c r="W31" s="34">
        <v>22</v>
      </c>
      <c r="Y31" s="17">
        <f t="shared" si="0"/>
        <v>186</v>
      </c>
      <c r="Z31" s="17">
        <f t="shared" si="1"/>
        <v>22</v>
      </c>
      <c r="AA31" s="42">
        <v>322</v>
      </c>
      <c r="AC31" s="12">
        <f t="shared" si="2"/>
        <v>0</v>
      </c>
      <c r="AD31" s="12">
        <f t="shared" si="3"/>
        <v>0</v>
      </c>
      <c r="AF31" s="43">
        <v>136</v>
      </c>
      <c r="AG31" s="44">
        <v>30</v>
      </c>
      <c r="AH31" s="44">
        <v>305</v>
      </c>
    </row>
    <row r="32" spans="2:34" ht="16.5" thickBot="1">
      <c r="B32" s="32">
        <v>325</v>
      </c>
      <c r="C32" s="33">
        <v>8</v>
      </c>
      <c r="D32" s="34">
        <v>42</v>
      </c>
      <c r="E32" s="33">
        <v>28</v>
      </c>
      <c r="F32" s="34">
        <v>22</v>
      </c>
      <c r="G32" s="33">
        <v>27</v>
      </c>
      <c r="H32" s="34">
        <v>23</v>
      </c>
      <c r="I32" s="33">
        <v>32</v>
      </c>
      <c r="J32" s="34">
        <v>18</v>
      </c>
      <c r="K32" s="33">
        <v>4</v>
      </c>
      <c r="L32" s="34">
        <v>46</v>
      </c>
      <c r="M32" s="33">
        <v>12</v>
      </c>
      <c r="N32" s="34">
        <v>38</v>
      </c>
      <c r="O32" s="33">
        <v>1</v>
      </c>
      <c r="P32" s="34">
        <v>52</v>
      </c>
      <c r="Q32" s="33">
        <v>1</v>
      </c>
      <c r="R32" s="34">
        <v>52</v>
      </c>
      <c r="S32" s="33">
        <v>13</v>
      </c>
      <c r="T32" s="34">
        <v>37</v>
      </c>
      <c r="U32" s="33">
        <v>329</v>
      </c>
      <c r="V32" s="34"/>
      <c r="W32" s="34">
        <v>8</v>
      </c>
      <c r="Y32" s="17">
        <f t="shared" si="0"/>
        <v>330</v>
      </c>
      <c r="Z32" s="17">
        <f t="shared" si="1"/>
        <v>7</v>
      </c>
      <c r="AA32" s="42">
        <v>325</v>
      </c>
      <c r="AC32" s="12">
        <f t="shared" si="2"/>
        <v>1</v>
      </c>
      <c r="AD32" s="12">
        <f t="shared" si="3"/>
        <v>-1</v>
      </c>
      <c r="AF32" s="43">
        <v>131</v>
      </c>
      <c r="AG32" s="44">
        <v>31</v>
      </c>
      <c r="AH32" s="44">
        <v>202</v>
      </c>
    </row>
    <row r="33" spans="2:34" ht="16.5" thickBot="1">
      <c r="B33" s="32">
        <v>359</v>
      </c>
      <c r="C33" s="33" t="s">
        <v>70</v>
      </c>
      <c r="D33" s="34" t="s">
        <v>70</v>
      </c>
      <c r="E33" s="33">
        <v>19</v>
      </c>
      <c r="F33" s="34">
        <v>31</v>
      </c>
      <c r="G33" s="33">
        <v>17</v>
      </c>
      <c r="H33" s="34">
        <v>33</v>
      </c>
      <c r="I33" s="33">
        <v>24</v>
      </c>
      <c r="J33" s="34">
        <v>26</v>
      </c>
      <c r="K33" s="33" t="s">
        <v>70</v>
      </c>
      <c r="L33" s="34" t="s">
        <v>70</v>
      </c>
      <c r="M33" s="33">
        <v>18</v>
      </c>
      <c r="N33" s="34">
        <v>32</v>
      </c>
      <c r="O33" s="33" t="s">
        <v>70</v>
      </c>
      <c r="P33" s="34" t="s">
        <v>70</v>
      </c>
      <c r="Q33" s="33" t="s">
        <v>70</v>
      </c>
      <c r="R33" s="34" t="s">
        <v>71</v>
      </c>
      <c r="S33" s="33" t="s">
        <v>70</v>
      </c>
      <c r="T33" s="34" t="s">
        <v>70</v>
      </c>
      <c r="U33" s="33">
        <v>122</v>
      </c>
      <c r="V33" s="34"/>
      <c r="W33" s="34">
        <v>34</v>
      </c>
      <c r="Y33" s="17">
        <f t="shared" si="0"/>
        <v>122</v>
      </c>
      <c r="Z33" s="17">
        <f t="shared" si="1"/>
        <v>34</v>
      </c>
      <c r="AA33" s="42">
        <v>359</v>
      </c>
      <c r="AC33" s="12">
        <f t="shared" si="2"/>
        <v>0</v>
      </c>
      <c r="AD33" s="12">
        <f t="shared" si="3"/>
        <v>0</v>
      </c>
      <c r="AF33" s="43">
        <v>131</v>
      </c>
      <c r="AG33" s="44">
        <v>31</v>
      </c>
      <c r="AH33" s="44">
        <v>553</v>
      </c>
    </row>
    <row r="34" spans="2:34" ht="16.5" thickBot="1">
      <c r="B34" s="32">
        <v>360</v>
      </c>
      <c r="C34" s="33" t="s">
        <v>70</v>
      </c>
      <c r="D34" s="34" t="s">
        <v>70</v>
      </c>
      <c r="E34" s="33">
        <v>11</v>
      </c>
      <c r="F34" s="34">
        <v>39</v>
      </c>
      <c r="G34" s="33">
        <v>31</v>
      </c>
      <c r="H34" s="34">
        <v>19</v>
      </c>
      <c r="I34" s="33">
        <v>12</v>
      </c>
      <c r="J34" s="34">
        <v>38</v>
      </c>
      <c r="K34" s="33">
        <v>18</v>
      </c>
      <c r="L34" s="34">
        <v>32</v>
      </c>
      <c r="M34" s="33">
        <v>19</v>
      </c>
      <c r="N34" s="34">
        <v>31</v>
      </c>
      <c r="O34" s="33" t="s">
        <v>70</v>
      </c>
      <c r="P34" s="34" t="s">
        <v>70</v>
      </c>
      <c r="Q34" s="33" t="s">
        <v>70</v>
      </c>
      <c r="R34" s="34" t="s">
        <v>70</v>
      </c>
      <c r="S34" s="33">
        <v>20</v>
      </c>
      <c r="T34" s="34">
        <v>30</v>
      </c>
      <c r="U34" s="33">
        <v>189</v>
      </c>
      <c r="V34" s="34"/>
      <c r="W34" s="34">
        <v>21</v>
      </c>
      <c r="Y34" s="17">
        <f t="shared" si="0"/>
        <v>189</v>
      </c>
      <c r="Z34" s="17">
        <f t="shared" si="1"/>
        <v>21</v>
      </c>
      <c r="AA34" s="42">
        <v>360</v>
      </c>
      <c r="AC34" s="12">
        <f t="shared" si="2"/>
        <v>0</v>
      </c>
      <c r="AD34" s="12">
        <f t="shared" si="3"/>
        <v>0</v>
      </c>
      <c r="AF34" s="43">
        <v>129</v>
      </c>
      <c r="AG34" s="44">
        <v>33</v>
      </c>
      <c r="AH34" s="44">
        <v>318</v>
      </c>
    </row>
    <row r="35" spans="2:34" ht="16.5" thickBot="1">
      <c r="B35" s="32">
        <v>363</v>
      </c>
      <c r="C35" s="33" t="s">
        <v>70</v>
      </c>
      <c r="D35" s="34" t="s">
        <v>70</v>
      </c>
      <c r="E35" s="33" t="s">
        <v>70</v>
      </c>
      <c r="F35" s="34" t="s">
        <v>70</v>
      </c>
      <c r="G35" s="33" t="s">
        <v>70</v>
      </c>
      <c r="H35" s="34" t="s">
        <v>70</v>
      </c>
      <c r="I35" s="33">
        <v>5</v>
      </c>
      <c r="J35" s="34">
        <v>45</v>
      </c>
      <c r="K35" s="33" t="s">
        <v>70</v>
      </c>
      <c r="L35" s="34" t="s">
        <v>70</v>
      </c>
      <c r="M35" s="33">
        <v>23</v>
      </c>
      <c r="N35" s="34">
        <v>27</v>
      </c>
      <c r="O35" s="33" t="s">
        <v>70</v>
      </c>
      <c r="P35" s="34" t="s">
        <v>70</v>
      </c>
      <c r="Q35" s="33">
        <v>25</v>
      </c>
      <c r="R35" s="34">
        <v>25</v>
      </c>
      <c r="S35" s="33" t="s">
        <v>70</v>
      </c>
      <c r="T35" s="34" t="s">
        <v>70</v>
      </c>
      <c r="U35" s="33">
        <v>97</v>
      </c>
      <c r="V35" s="34"/>
      <c r="W35" s="34">
        <v>38</v>
      </c>
      <c r="Y35" s="17">
        <f t="shared" si="0"/>
        <v>97</v>
      </c>
      <c r="Z35" s="17">
        <f t="shared" si="1"/>
        <v>38</v>
      </c>
      <c r="AA35" s="42">
        <v>363</v>
      </c>
      <c r="AC35" s="12">
        <f t="shared" si="2"/>
        <v>0</v>
      </c>
      <c r="AD35" s="12">
        <f t="shared" si="3"/>
        <v>0</v>
      </c>
      <c r="AF35" s="43">
        <v>122</v>
      </c>
      <c r="AG35" s="44">
        <v>34</v>
      </c>
      <c r="AH35" s="44">
        <v>201</v>
      </c>
    </row>
    <row r="36" spans="2:34" ht="16.5" thickBot="1">
      <c r="B36" s="32">
        <v>364</v>
      </c>
      <c r="C36" s="33" t="s">
        <v>70</v>
      </c>
      <c r="D36" s="34" t="s">
        <v>70</v>
      </c>
      <c r="E36" s="33">
        <v>27</v>
      </c>
      <c r="F36" s="34">
        <v>23</v>
      </c>
      <c r="G36" s="33">
        <v>37</v>
      </c>
      <c r="H36" s="34">
        <v>13</v>
      </c>
      <c r="I36" s="33">
        <v>43</v>
      </c>
      <c r="J36" s="34">
        <v>7</v>
      </c>
      <c r="K36" s="33" t="s">
        <v>70</v>
      </c>
      <c r="L36" s="34" t="s">
        <v>70</v>
      </c>
      <c r="M36" s="33" t="s">
        <v>70</v>
      </c>
      <c r="N36" s="34" t="s">
        <v>70</v>
      </c>
      <c r="O36" s="33" t="s">
        <v>70</v>
      </c>
      <c r="P36" s="34" t="s">
        <v>70</v>
      </c>
      <c r="Q36" s="33" t="s">
        <v>70</v>
      </c>
      <c r="R36" s="34" t="s">
        <v>70</v>
      </c>
      <c r="S36" s="33">
        <v>17</v>
      </c>
      <c r="T36" s="34">
        <v>33</v>
      </c>
      <c r="U36" s="33">
        <v>76</v>
      </c>
      <c r="V36" s="34"/>
      <c r="W36" s="34">
        <v>40</v>
      </c>
      <c r="Y36" s="17">
        <f t="shared" si="0"/>
        <v>76</v>
      </c>
      <c r="Z36" s="17">
        <f t="shared" si="1"/>
        <v>40</v>
      </c>
      <c r="AA36" s="42">
        <v>364</v>
      </c>
      <c r="AC36" s="12">
        <f t="shared" si="2"/>
        <v>0</v>
      </c>
      <c r="AD36" s="12">
        <f t="shared" si="3"/>
        <v>0</v>
      </c>
      <c r="AF36" s="43">
        <v>122</v>
      </c>
      <c r="AG36" s="44">
        <v>34</v>
      </c>
      <c r="AH36" s="44">
        <v>359</v>
      </c>
    </row>
    <row r="37" spans="2:34" ht="16.5" thickBot="1">
      <c r="B37" s="32">
        <v>365</v>
      </c>
      <c r="C37" s="33" t="s">
        <v>70</v>
      </c>
      <c r="D37" s="34" t="s">
        <v>70</v>
      </c>
      <c r="E37" s="33">
        <v>18</v>
      </c>
      <c r="F37" s="34">
        <v>32</v>
      </c>
      <c r="G37" s="33">
        <v>23</v>
      </c>
      <c r="H37" s="34">
        <v>27</v>
      </c>
      <c r="I37" s="33">
        <v>34</v>
      </c>
      <c r="J37" s="34">
        <v>16</v>
      </c>
      <c r="K37" s="33">
        <v>11</v>
      </c>
      <c r="L37" s="34">
        <v>39</v>
      </c>
      <c r="M37" s="33" t="s">
        <v>70</v>
      </c>
      <c r="N37" s="34" t="s">
        <v>70</v>
      </c>
      <c r="O37" s="33">
        <v>12</v>
      </c>
      <c r="P37" s="34">
        <v>38</v>
      </c>
      <c r="Q37" s="33">
        <v>17</v>
      </c>
      <c r="R37" s="34">
        <v>33</v>
      </c>
      <c r="S37" s="33">
        <v>6</v>
      </c>
      <c r="T37" s="34">
        <v>44</v>
      </c>
      <c r="U37" s="33">
        <v>229</v>
      </c>
      <c r="V37" s="34"/>
      <c r="W37" s="34">
        <v>15</v>
      </c>
      <c r="Y37" s="17">
        <f>SUM(D37,F37,H37,J37,L37,N37,P37,R37,T37)</f>
        <v>229</v>
      </c>
      <c r="Z37" s="17">
        <f t="shared" si="1"/>
        <v>15</v>
      </c>
      <c r="AA37" s="42">
        <v>365</v>
      </c>
      <c r="AC37" s="12">
        <f t="shared" si="2"/>
        <v>0</v>
      </c>
      <c r="AD37" s="12">
        <f t="shared" si="3"/>
        <v>0</v>
      </c>
      <c r="AF37" s="43">
        <v>116</v>
      </c>
      <c r="AG37" s="44">
        <v>36</v>
      </c>
      <c r="AH37" s="44">
        <v>367</v>
      </c>
    </row>
    <row r="38" spans="2:34" ht="16.5" thickBot="1">
      <c r="B38" s="32">
        <v>367</v>
      </c>
      <c r="C38" s="33" t="s">
        <v>70</v>
      </c>
      <c r="D38" s="34" t="s">
        <v>70</v>
      </c>
      <c r="E38" s="33">
        <v>15</v>
      </c>
      <c r="F38" s="34">
        <v>35</v>
      </c>
      <c r="G38" s="33">
        <v>12</v>
      </c>
      <c r="H38" s="34">
        <v>38</v>
      </c>
      <c r="I38" s="33">
        <v>33</v>
      </c>
      <c r="J38" s="34">
        <v>17</v>
      </c>
      <c r="K38" s="33" t="s">
        <v>70</v>
      </c>
      <c r="L38" s="34" t="s">
        <v>70</v>
      </c>
      <c r="M38" s="33" t="s">
        <v>70</v>
      </c>
      <c r="N38" s="34" t="s">
        <v>70</v>
      </c>
      <c r="O38" s="33" t="s">
        <v>70</v>
      </c>
      <c r="P38" s="34" t="s">
        <v>70</v>
      </c>
      <c r="Q38" s="33" t="s">
        <v>70</v>
      </c>
      <c r="R38" s="34" t="s">
        <v>70</v>
      </c>
      <c r="S38" s="33">
        <v>24</v>
      </c>
      <c r="T38" s="34">
        <v>26</v>
      </c>
      <c r="U38" s="33">
        <v>116</v>
      </c>
      <c r="V38" s="34"/>
      <c r="W38" s="34">
        <v>36</v>
      </c>
      <c r="Y38" s="17">
        <f t="shared" si="0"/>
        <v>116</v>
      </c>
      <c r="Z38" s="17">
        <f t="shared" si="1"/>
        <v>36</v>
      </c>
      <c r="AA38" s="42">
        <v>367</v>
      </c>
      <c r="AC38" s="12">
        <f t="shared" si="2"/>
        <v>0</v>
      </c>
      <c r="AD38" s="12">
        <f t="shared" si="3"/>
        <v>0</v>
      </c>
      <c r="AF38" s="43">
        <v>114</v>
      </c>
      <c r="AG38" s="44">
        <v>37</v>
      </c>
      <c r="AH38" s="44">
        <v>236</v>
      </c>
    </row>
    <row r="39" spans="2:34" ht="16.5" thickBot="1">
      <c r="B39" s="32">
        <v>368</v>
      </c>
      <c r="C39" s="33" t="s">
        <v>70</v>
      </c>
      <c r="D39" s="34" t="s">
        <v>70</v>
      </c>
      <c r="E39" s="33">
        <v>17</v>
      </c>
      <c r="F39" s="34">
        <v>33</v>
      </c>
      <c r="G39" s="33">
        <v>13</v>
      </c>
      <c r="H39" s="34">
        <v>37</v>
      </c>
      <c r="I39" s="33">
        <v>22</v>
      </c>
      <c r="J39" s="34">
        <v>28</v>
      </c>
      <c r="K39" s="33">
        <v>14</v>
      </c>
      <c r="L39" s="34">
        <v>36</v>
      </c>
      <c r="M39" s="33">
        <v>29</v>
      </c>
      <c r="N39" s="34">
        <v>21</v>
      </c>
      <c r="O39" s="33" t="s">
        <v>70</v>
      </c>
      <c r="P39" s="34" t="s">
        <v>70</v>
      </c>
      <c r="Q39" s="33">
        <v>23</v>
      </c>
      <c r="R39" s="34">
        <v>27</v>
      </c>
      <c r="S39" s="33">
        <v>19</v>
      </c>
      <c r="T39" s="34">
        <v>31</v>
      </c>
      <c r="U39" s="33">
        <v>213</v>
      </c>
      <c r="V39" s="34"/>
      <c r="W39" s="34">
        <v>18</v>
      </c>
      <c r="Y39" s="17">
        <f t="shared" si="0"/>
        <v>213</v>
      </c>
      <c r="Z39" s="17">
        <f t="shared" si="1"/>
        <v>18</v>
      </c>
      <c r="AA39" s="42">
        <v>368</v>
      </c>
      <c r="AC39" s="12">
        <f t="shared" si="2"/>
        <v>0</v>
      </c>
      <c r="AD39" s="12">
        <f t="shared" si="3"/>
        <v>0</v>
      </c>
      <c r="AF39" s="43">
        <v>97</v>
      </c>
      <c r="AG39" s="44">
        <v>38</v>
      </c>
      <c r="AH39" s="44">
        <v>363</v>
      </c>
    </row>
    <row r="40" spans="2:34" ht="16.5" thickBot="1">
      <c r="B40" s="32">
        <v>441</v>
      </c>
      <c r="C40" s="33">
        <v>14</v>
      </c>
      <c r="D40" s="34">
        <v>36</v>
      </c>
      <c r="E40" s="33">
        <v>14</v>
      </c>
      <c r="F40" s="34">
        <v>36</v>
      </c>
      <c r="G40" s="33">
        <v>24</v>
      </c>
      <c r="H40" s="34">
        <v>26</v>
      </c>
      <c r="I40" s="33">
        <v>7</v>
      </c>
      <c r="J40" s="34">
        <v>43</v>
      </c>
      <c r="K40" s="33" t="s">
        <v>71</v>
      </c>
      <c r="L40" s="34" t="s">
        <v>70</v>
      </c>
      <c r="M40" s="33">
        <v>9</v>
      </c>
      <c r="N40" s="34">
        <v>41</v>
      </c>
      <c r="O40" s="33">
        <v>9</v>
      </c>
      <c r="P40" s="34">
        <v>41</v>
      </c>
      <c r="Q40" s="33">
        <v>20</v>
      </c>
      <c r="R40" s="34">
        <v>30</v>
      </c>
      <c r="S40" s="33" t="s">
        <v>70</v>
      </c>
      <c r="T40" s="34" t="s">
        <v>70</v>
      </c>
      <c r="U40" s="33">
        <v>253</v>
      </c>
      <c r="V40" s="34"/>
      <c r="W40" s="34">
        <v>13</v>
      </c>
      <c r="Y40" s="17">
        <f t="shared" si="0"/>
        <v>253</v>
      </c>
      <c r="Z40" s="17">
        <f t="shared" si="1"/>
        <v>12</v>
      </c>
      <c r="AA40" s="42">
        <v>441</v>
      </c>
      <c r="AC40" s="12">
        <f t="shared" si="2"/>
        <v>0</v>
      </c>
      <c r="AD40" s="12">
        <f t="shared" si="3"/>
        <v>-1</v>
      </c>
      <c r="AF40" s="43">
        <v>88</v>
      </c>
      <c r="AG40" s="44">
        <v>39</v>
      </c>
      <c r="AH40" s="44">
        <v>302</v>
      </c>
    </row>
    <row r="41" spans="2:34" ht="16.5" thickBot="1">
      <c r="B41" s="32">
        <v>443</v>
      </c>
      <c r="C41" s="33">
        <v>22</v>
      </c>
      <c r="D41" s="34">
        <v>28</v>
      </c>
      <c r="E41" s="33">
        <v>20</v>
      </c>
      <c r="F41" s="34">
        <v>30</v>
      </c>
      <c r="G41" s="33">
        <v>35</v>
      </c>
      <c r="H41" s="34">
        <v>15</v>
      </c>
      <c r="I41" s="33">
        <v>26</v>
      </c>
      <c r="J41" s="34">
        <v>24</v>
      </c>
      <c r="K41" s="33" t="s">
        <v>70</v>
      </c>
      <c r="L41" s="34" t="s">
        <v>70</v>
      </c>
      <c r="M41" s="33">
        <v>27</v>
      </c>
      <c r="N41" s="34">
        <v>23</v>
      </c>
      <c r="O41" s="33" t="s">
        <v>70</v>
      </c>
      <c r="P41" s="34" t="s">
        <v>70</v>
      </c>
      <c r="Q41" s="33" t="s">
        <v>70</v>
      </c>
      <c r="R41" s="34" t="s">
        <v>70</v>
      </c>
      <c r="S41" s="33">
        <v>18</v>
      </c>
      <c r="T41" s="34">
        <v>32</v>
      </c>
      <c r="U41" s="33">
        <v>152</v>
      </c>
      <c r="V41" s="34"/>
      <c r="W41" s="34">
        <v>26</v>
      </c>
      <c r="Y41" s="17">
        <f t="shared" si="0"/>
        <v>152</v>
      </c>
      <c r="Z41" s="17">
        <f t="shared" si="1"/>
        <v>26</v>
      </c>
      <c r="AA41" s="42">
        <v>443</v>
      </c>
      <c r="AC41" s="12">
        <f t="shared" si="2"/>
        <v>0</v>
      </c>
      <c r="AD41" s="12">
        <f t="shared" si="3"/>
        <v>0</v>
      </c>
      <c r="AF41" s="43">
        <v>76</v>
      </c>
      <c r="AG41" s="44">
        <v>40</v>
      </c>
      <c r="AH41" s="44">
        <v>364</v>
      </c>
    </row>
    <row r="42" spans="2:34" ht="16.5" thickBot="1">
      <c r="B42" s="32">
        <v>444</v>
      </c>
      <c r="C42" s="33">
        <v>15</v>
      </c>
      <c r="D42" s="34">
        <v>35</v>
      </c>
      <c r="E42" s="33">
        <v>32</v>
      </c>
      <c r="F42" s="34">
        <v>18</v>
      </c>
      <c r="G42" s="33">
        <v>40</v>
      </c>
      <c r="H42" s="34">
        <v>10</v>
      </c>
      <c r="I42" s="33">
        <v>36</v>
      </c>
      <c r="J42" s="34">
        <v>14</v>
      </c>
      <c r="K42" s="33" t="s">
        <v>70</v>
      </c>
      <c r="L42" s="34" t="s">
        <v>70</v>
      </c>
      <c r="M42" s="33">
        <v>21</v>
      </c>
      <c r="N42" s="34">
        <v>29</v>
      </c>
      <c r="O42" s="33" t="s">
        <v>70</v>
      </c>
      <c r="P42" s="34" t="s">
        <v>70</v>
      </c>
      <c r="Q42" s="33" t="s">
        <v>70</v>
      </c>
      <c r="R42" s="34" t="s">
        <v>70</v>
      </c>
      <c r="S42" s="33">
        <v>16</v>
      </c>
      <c r="T42" s="34">
        <v>34</v>
      </c>
      <c r="U42" s="33">
        <v>140</v>
      </c>
      <c r="V42" s="34"/>
      <c r="W42" s="34">
        <v>29</v>
      </c>
      <c r="Y42" s="17">
        <f t="shared" si="0"/>
        <v>140</v>
      </c>
      <c r="Z42" s="17">
        <f t="shared" si="1"/>
        <v>29</v>
      </c>
      <c r="AA42" s="42">
        <v>444</v>
      </c>
      <c r="AC42" s="12">
        <f t="shared" si="2"/>
        <v>0</v>
      </c>
      <c r="AD42" s="12">
        <f t="shared" si="3"/>
        <v>0</v>
      </c>
      <c r="AF42" s="43">
        <v>64</v>
      </c>
      <c r="AG42" s="44">
        <v>41</v>
      </c>
      <c r="AH42" s="44">
        <v>301</v>
      </c>
    </row>
    <row r="43" spans="2:34" ht="16.5" thickBot="1">
      <c r="B43" s="32">
        <v>448</v>
      </c>
      <c r="C43" s="33" t="s">
        <v>70</v>
      </c>
      <c r="D43" s="34" t="s">
        <v>70</v>
      </c>
      <c r="E43" s="33" t="s">
        <v>70</v>
      </c>
      <c r="F43" s="34" t="s">
        <v>70</v>
      </c>
      <c r="G43" s="33">
        <v>18</v>
      </c>
      <c r="H43" s="34">
        <v>32</v>
      </c>
      <c r="I43" s="33">
        <v>29</v>
      </c>
      <c r="J43" s="34">
        <v>21</v>
      </c>
      <c r="K43" s="33" t="s">
        <v>70</v>
      </c>
      <c r="L43" s="34" t="s">
        <v>70</v>
      </c>
      <c r="M43" s="33" t="s">
        <v>70</v>
      </c>
      <c r="N43" s="34" t="s">
        <v>70</v>
      </c>
      <c r="O43" s="33" t="s">
        <v>70</v>
      </c>
      <c r="P43" s="34" t="s">
        <v>70</v>
      </c>
      <c r="Q43" s="33" t="s">
        <v>70</v>
      </c>
      <c r="R43" s="34" t="s">
        <v>70</v>
      </c>
      <c r="S43" s="33" t="s">
        <v>70</v>
      </c>
      <c r="T43" s="34" t="s">
        <v>71</v>
      </c>
      <c r="U43" s="33">
        <v>53</v>
      </c>
      <c r="V43" s="34"/>
      <c r="W43" s="34">
        <v>43</v>
      </c>
      <c r="Y43" s="17">
        <f t="shared" si="0"/>
        <v>53</v>
      </c>
      <c r="Z43" s="17">
        <f t="shared" si="1"/>
        <v>43</v>
      </c>
      <c r="AA43" s="42">
        <v>448</v>
      </c>
      <c r="AC43" s="12">
        <f t="shared" si="2"/>
        <v>0</v>
      </c>
      <c r="AD43" s="12">
        <f t="shared" si="3"/>
        <v>0</v>
      </c>
      <c r="AF43" s="43">
        <v>58</v>
      </c>
      <c r="AG43" s="44">
        <v>42</v>
      </c>
      <c r="AH43" s="44">
        <v>295</v>
      </c>
    </row>
    <row r="44" spans="2:34" ht="16.5" thickBot="1">
      <c r="B44" s="32">
        <v>553</v>
      </c>
      <c r="C44" s="33" t="s">
        <v>70</v>
      </c>
      <c r="D44" s="34" t="s">
        <v>70</v>
      </c>
      <c r="E44" s="33">
        <v>3</v>
      </c>
      <c r="F44" s="34">
        <v>48</v>
      </c>
      <c r="G44" s="33">
        <v>11</v>
      </c>
      <c r="H44" s="34">
        <v>39</v>
      </c>
      <c r="I44" s="33">
        <v>35</v>
      </c>
      <c r="J44" s="34">
        <v>15</v>
      </c>
      <c r="K44" s="33" t="s">
        <v>70</v>
      </c>
      <c r="L44" s="34" t="s">
        <v>70</v>
      </c>
      <c r="M44" s="33"/>
      <c r="N44" s="34" t="s">
        <v>70</v>
      </c>
      <c r="O44" s="33" t="s">
        <v>71</v>
      </c>
      <c r="P44" s="34" t="s">
        <v>70</v>
      </c>
      <c r="Q44" s="33" t="s">
        <v>70</v>
      </c>
      <c r="R44" s="34" t="s">
        <v>70</v>
      </c>
      <c r="S44" s="33">
        <v>21</v>
      </c>
      <c r="T44" s="34">
        <v>29</v>
      </c>
      <c r="U44" s="33">
        <v>131</v>
      </c>
      <c r="V44" s="34"/>
      <c r="W44" s="34">
        <v>32</v>
      </c>
      <c r="Y44" s="17">
        <f t="shared" si="0"/>
        <v>131</v>
      </c>
      <c r="Z44" s="17">
        <f t="shared" si="1"/>
        <v>31</v>
      </c>
      <c r="AA44" s="42">
        <v>553</v>
      </c>
      <c r="AC44" s="12">
        <f t="shared" si="2"/>
        <v>0</v>
      </c>
      <c r="AD44" s="12">
        <f t="shared" si="3"/>
        <v>-1</v>
      </c>
      <c r="AF44" s="43">
        <v>53</v>
      </c>
      <c r="AG44" s="44">
        <v>43</v>
      </c>
      <c r="AH44" s="44">
        <v>448</v>
      </c>
    </row>
    <row r="45" spans="2:34" ht="16.5" thickBot="1">
      <c r="B45" s="32">
        <v>587</v>
      </c>
      <c r="C45" s="33">
        <v>1</v>
      </c>
      <c r="D45" s="34">
        <v>52</v>
      </c>
      <c r="E45" s="33">
        <v>4</v>
      </c>
      <c r="F45" s="34">
        <v>46</v>
      </c>
      <c r="G45" s="33">
        <v>1</v>
      </c>
      <c r="H45" s="34">
        <v>52</v>
      </c>
      <c r="I45" s="33">
        <v>19</v>
      </c>
      <c r="J45" s="34">
        <v>31</v>
      </c>
      <c r="K45" s="33">
        <v>3</v>
      </c>
      <c r="L45" s="34">
        <v>48</v>
      </c>
      <c r="M45" s="33">
        <v>1</v>
      </c>
      <c r="N45" s="34">
        <v>52</v>
      </c>
      <c r="O45" s="33">
        <v>4</v>
      </c>
      <c r="P45" s="34">
        <v>46</v>
      </c>
      <c r="Q45" s="33">
        <v>10</v>
      </c>
      <c r="R45" s="34">
        <v>40</v>
      </c>
      <c r="S45" s="33">
        <v>8</v>
      </c>
      <c r="T45" s="34">
        <v>42</v>
      </c>
      <c r="U45" s="33">
        <v>409</v>
      </c>
      <c r="V45" s="34"/>
      <c r="W45" s="34">
        <v>2</v>
      </c>
      <c r="Y45" s="17">
        <f t="shared" si="0"/>
        <v>409</v>
      </c>
      <c r="Z45" s="17">
        <f t="shared" si="1"/>
        <v>2</v>
      </c>
      <c r="AA45" s="42">
        <v>587</v>
      </c>
      <c r="AC45" s="12">
        <f t="shared" si="2"/>
        <v>0</v>
      </c>
      <c r="AD45" s="12">
        <f t="shared" si="3"/>
        <v>0</v>
      </c>
      <c r="AF45" s="43">
        <v>8</v>
      </c>
      <c r="AG45" s="44">
        <v>44</v>
      </c>
      <c r="AH45" s="44">
        <v>312</v>
      </c>
    </row>
    <row r="46" spans="2:34" ht="16.5" thickBot="1">
      <c r="B46" s="32">
        <v>603</v>
      </c>
      <c r="C46" s="33">
        <v>2</v>
      </c>
      <c r="D46" s="34">
        <v>50</v>
      </c>
      <c r="E46" s="33">
        <v>10</v>
      </c>
      <c r="F46" s="34">
        <v>40</v>
      </c>
      <c r="G46" s="33">
        <v>28</v>
      </c>
      <c r="H46" s="34">
        <v>22</v>
      </c>
      <c r="I46" s="33">
        <v>3</v>
      </c>
      <c r="J46" s="34">
        <v>48</v>
      </c>
      <c r="K46" s="33">
        <v>6</v>
      </c>
      <c r="L46" s="34">
        <v>44</v>
      </c>
      <c r="M46" s="33">
        <v>2</v>
      </c>
      <c r="N46" s="34">
        <v>50</v>
      </c>
      <c r="O46" s="33">
        <v>14</v>
      </c>
      <c r="P46" s="34">
        <v>36</v>
      </c>
      <c r="Q46" s="33">
        <v>6</v>
      </c>
      <c r="R46" s="34">
        <v>44</v>
      </c>
      <c r="S46" s="33">
        <v>4</v>
      </c>
      <c r="T46" s="34">
        <v>46</v>
      </c>
      <c r="U46" s="33">
        <v>380</v>
      </c>
      <c r="V46" s="34"/>
      <c r="W46" s="34">
        <v>3</v>
      </c>
      <c r="Y46" s="17">
        <f t="shared" si="0"/>
        <v>380</v>
      </c>
      <c r="Z46" s="17">
        <f t="shared" si="1"/>
        <v>3</v>
      </c>
      <c r="AA46" s="42">
        <v>603</v>
      </c>
      <c r="AC46" s="12">
        <f t="shared" si="2"/>
        <v>0</v>
      </c>
      <c r="AD46" s="12">
        <f t="shared" si="3"/>
        <v>0</v>
      </c>
      <c r="AF46" s="43" t="s">
        <v>49</v>
      </c>
      <c r="AG46" s="44" t="s">
        <v>36</v>
      </c>
      <c r="AH46" s="44" t="s">
        <v>73</v>
      </c>
    </row>
    <row r="47" spans="2:30" ht="15.75" thickBot="1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Y47" s="17">
        <f t="shared" si="0"/>
        <v>0</v>
      </c>
      <c r="Z47" s="17"/>
      <c r="AA47" s="17"/>
      <c r="AC47" s="12">
        <f t="shared" si="2"/>
        <v>0</v>
      </c>
      <c r="AD47" s="12">
        <f t="shared" si="3"/>
        <v>0</v>
      </c>
    </row>
  </sheetData>
  <sheetProtection/>
  <autoFilter ref="B2:Z47"/>
  <mergeCells count="4">
    <mergeCell ref="B1:W1"/>
    <mergeCell ref="Y1:AA1"/>
    <mergeCell ref="AC1:AD1"/>
    <mergeCell ref="AF1:A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A46"/>
  <sheetViews>
    <sheetView zoomScalePageLayoutView="0" workbookViewId="0" topLeftCell="E14">
      <selection activeCell="W3" sqref="W3:W46"/>
    </sheetView>
  </sheetViews>
  <sheetFormatPr defaultColWidth="9.140625" defaultRowHeight="15"/>
  <cols>
    <col min="22" max="22" width="11.7109375" style="0" customWidth="1"/>
  </cols>
  <sheetData>
    <row r="1" spans="2:27" ht="15">
      <c r="B1" s="79" t="s">
        <v>78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V1" s="81" t="s">
        <v>79</v>
      </c>
      <c r="W1" s="81"/>
      <c r="X1" s="81"/>
      <c r="Y1" s="57"/>
      <c r="Z1" s="77" t="s">
        <v>80</v>
      </c>
      <c r="AA1" s="77"/>
    </row>
    <row r="2" spans="22:27" ht="15.75" thickBot="1">
      <c r="V2" s="17" t="s">
        <v>49</v>
      </c>
      <c r="W2" s="17" t="s">
        <v>76</v>
      </c>
      <c r="X2" s="17" t="s">
        <v>22</v>
      </c>
      <c r="Z2" s="2" t="s">
        <v>81</v>
      </c>
      <c r="AA2" s="2" t="s">
        <v>76</v>
      </c>
    </row>
    <row r="3" spans="2:27" ht="15.75" thickBot="1">
      <c r="B3" s="46">
        <v>8</v>
      </c>
      <c r="C3" s="47">
        <v>39</v>
      </c>
      <c r="D3" s="48">
        <v>11</v>
      </c>
      <c r="E3" s="47">
        <v>33</v>
      </c>
      <c r="F3" s="48">
        <v>17</v>
      </c>
      <c r="G3" s="47">
        <v>38</v>
      </c>
      <c r="H3" s="48">
        <v>12</v>
      </c>
      <c r="I3" s="47">
        <v>4</v>
      </c>
      <c r="J3" s="48">
        <v>46</v>
      </c>
      <c r="K3" s="47" t="s">
        <v>70</v>
      </c>
      <c r="L3" s="48">
        <v>0</v>
      </c>
      <c r="M3" s="47">
        <v>30</v>
      </c>
      <c r="N3" s="48">
        <v>20</v>
      </c>
      <c r="O3" s="47">
        <v>30</v>
      </c>
      <c r="P3" s="48">
        <v>20</v>
      </c>
      <c r="Q3" s="47"/>
      <c r="R3" s="48"/>
      <c r="S3" s="48">
        <v>126</v>
      </c>
      <c r="T3" s="55">
        <v>35</v>
      </c>
      <c r="V3" s="17">
        <f>SUM(D3,F3,H3,J3,L3,N3,P3,R3)</f>
        <v>126</v>
      </c>
      <c r="W3" s="17">
        <f>RANK(V3,$V$3:$V$46)</f>
        <v>35</v>
      </c>
      <c r="X3" s="58">
        <v>8</v>
      </c>
      <c r="Z3" s="2">
        <f>V3-S3</f>
        <v>0</v>
      </c>
      <c r="AA3" s="2">
        <f>W3-T3</f>
        <v>0</v>
      </c>
    </row>
    <row r="4" spans="2:27" ht="15.75" thickBot="1">
      <c r="B4" s="49">
        <v>201</v>
      </c>
      <c r="C4" s="50">
        <v>23</v>
      </c>
      <c r="D4" s="51">
        <v>27</v>
      </c>
      <c r="E4" s="50">
        <v>40</v>
      </c>
      <c r="F4" s="51">
        <v>10</v>
      </c>
      <c r="G4" s="50">
        <v>36</v>
      </c>
      <c r="H4" s="51">
        <v>14</v>
      </c>
      <c r="I4" s="50">
        <v>28</v>
      </c>
      <c r="J4" s="51">
        <v>22</v>
      </c>
      <c r="K4" s="50">
        <v>13</v>
      </c>
      <c r="L4" s="51">
        <v>37</v>
      </c>
      <c r="M4" s="50">
        <v>25</v>
      </c>
      <c r="N4" s="51">
        <v>25</v>
      </c>
      <c r="O4" s="50">
        <v>25</v>
      </c>
      <c r="P4" s="51">
        <v>25</v>
      </c>
      <c r="Q4" s="50"/>
      <c r="R4" s="51"/>
      <c r="S4" s="51">
        <v>160</v>
      </c>
      <c r="T4" s="51">
        <v>26</v>
      </c>
      <c r="V4" s="17">
        <f aca="true" t="shared" si="0" ref="V4:V46">SUM(D4,F4,H4,J4,L4,N4,P4,R4)</f>
        <v>160</v>
      </c>
      <c r="W4" s="17">
        <f aca="true" t="shared" si="1" ref="W4:W46">RANK(V4,$V$3:$V$46)</f>
        <v>26</v>
      </c>
      <c r="X4" s="58">
        <v>201</v>
      </c>
      <c r="Z4" s="2">
        <f aca="true" t="shared" si="2" ref="Z4:Z46">V4-S4</f>
        <v>0</v>
      </c>
      <c r="AA4" s="2">
        <f aca="true" t="shared" si="3" ref="AA4:AA46">W4-T4</f>
        <v>0</v>
      </c>
    </row>
    <row r="5" spans="2:27" ht="15.75" thickBot="1">
      <c r="B5" s="49">
        <v>202</v>
      </c>
      <c r="C5" s="50">
        <v>38</v>
      </c>
      <c r="D5" s="51">
        <v>12</v>
      </c>
      <c r="E5" s="50">
        <v>32</v>
      </c>
      <c r="F5" s="51">
        <v>18</v>
      </c>
      <c r="G5" s="50">
        <v>14</v>
      </c>
      <c r="H5" s="51">
        <v>36</v>
      </c>
      <c r="I5" s="50">
        <v>35</v>
      </c>
      <c r="J5" s="51">
        <v>15</v>
      </c>
      <c r="K5" s="50" t="s">
        <v>70</v>
      </c>
      <c r="L5" s="51" t="s">
        <v>70</v>
      </c>
      <c r="M5" s="50" t="s">
        <v>70</v>
      </c>
      <c r="N5" s="51" t="s">
        <v>70</v>
      </c>
      <c r="O5" s="50">
        <v>22</v>
      </c>
      <c r="P5" s="51">
        <v>28</v>
      </c>
      <c r="Q5" s="50"/>
      <c r="R5" s="51"/>
      <c r="S5" s="51">
        <v>109</v>
      </c>
      <c r="T5" s="51">
        <v>40</v>
      </c>
      <c r="V5" s="17">
        <f t="shared" si="0"/>
        <v>109</v>
      </c>
      <c r="W5" s="17">
        <f t="shared" si="1"/>
        <v>40</v>
      </c>
      <c r="X5" s="58">
        <v>202</v>
      </c>
      <c r="Z5" s="2">
        <f t="shared" si="2"/>
        <v>0</v>
      </c>
      <c r="AA5" s="2">
        <f t="shared" si="3"/>
        <v>0</v>
      </c>
    </row>
    <row r="6" spans="2:27" ht="15.75" thickBot="1">
      <c r="B6" s="49">
        <v>205</v>
      </c>
      <c r="C6" s="50">
        <v>34</v>
      </c>
      <c r="D6" s="51">
        <v>16</v>
      </c>
      <c r="E6" s="50">
        <v>8</v>
      </c>
      <c r="F6" s="51">
        <v>42</v>
      </c>
      <c r="G6" s="50">
        <v>15</v>
      </c>
      <c r="H6" s="51">
        <v>35</v>
      </c>
      <c r="I6" s="50">
        <v>30</v>
      </c>
      <c r="J6" s="51">
        <v>20</v>
      </c>
      <c r="K6" s="50">
        <v>14</v>
      </c>
      <c r="L6" s="51">
        <v>36</v>
      </c>
      <c r="M6" s="50">
        <v>9</v>
      </c>
      <c r="N6" s="51">
        <v>41</v>
      </c>
      <c r="O6" s="50">
        <v>12</v>
      </c>
      <c r="P6" s="51">
        <v>38</v>
      </c>
      <c r="Q6" s="50"/>
      <c r="R6" s="51"/>
      <c r="S6" s="51">
        <v>228</v>
      </c>
      <c r="T6" s="51">
        <v>12</v>
      </c>
      <c r="V6" s="17">
        <f t="shared" si="0"/>
        <v>228</v>
      </c>
      <c r="W6" s="17">
        <f t="shared" si="1"/>
        <v>12</v>
      </c>
      <c r="X6" s="58">
        <v>205</v>
      </c>
      <c r="Z6" s="2">
        <f t="shared" si="2"/>
        <v>0</v>
      </c>
      <c r="AA6" s="2">
        <f t="shared" si="3"/>
        <v>0</v>
      </c>
    </row>
    <row r="7" spans="2:27" ht="15.75" thickBot="1">
      <c r="B7" s="49">
        <v>212</v>
      </c>
      <c r="C7" s="50">
        <v>14</v>
      </c>
      <c r="D7" s="51">
        <v>36</v>
      </c>
      <c r="E7" s="50">
        <v>30</v>
      </c>
      <c r="F7" s="51">
        <v>20</v>
      </c>
      <c r="G7" s="50">
        <v>41</v>
      </c>
      <c r="H7" s="51">
        <v>9</v>
      </c>
      <c r="I7" s="50">
        <v>26</v>
      </c>
      <c r="J7" s="51">
        <v>24</v>
      </c>
      <c r="K7" s="50">
        <v>25</v>
      </c>
      <c r="L7" s="51">
        <v>25</v>
      </c>
      <c r="M7" s="50">
        <v>15</v>
      </c>
      <c r="N7" s="51">
        <v>35</v>
      </c>
      <c r="O7" s="50">
        <v>28</v>
      </c>
      <c r="P7" s="51">
        <v>22</v>
      </c>
      <c r="Q7" s="50"/>
      <c r="R7" s="51"/>
      <c r="S7" s="51">
        <v>171</v>
      </c>
      <c r="T7" s="51">
        <v>25</v>
      </c>
      <c r="V7" s="17">
        <f t="shared" si="0"/>
        <v>171</v>
      </c>
      <c r="W7" s="17">
        <f t="shared" si="1"/>
        <v>25</v>
      </c>
      <c r="X7" s="58">
        <v>212</v>
      </c>
      <c r="Z7" s="2">
        <f t="shared" si="2"/>
        <v>0</v>
      </c>
      <c r="AA7" s="2">
        <f t="shared" si="3"/>
        <v>0</v>
      </c>
    </row>
    <row r="8" spans="2:27" ht="15.75" thickBot="1">
      <c r="B8" s="49">
        <v>213</v>
      </c>
      <c r="C8" s="50">
        <v>8</v>
      </c>
      <c r="D8" s="51">
        <v>42</v>
      </c>
      <c r="E8" s="50">
        <v>4</v>
      </c>
      <c r="F8" s="51">
        <v>46</v>
      </c>
      <c r="G8" s="50">
        <v>6</v>
      </c>
      <c r="H8" s="51">
        <v>44</v>
      </c>
      <c r="I8" s="50">
        <v>1</v>
      </c>
      <c r="J8" s="51">
        <v>52</v>
      </c>
      <c r="K8" s="50">
        <v>5</v>
      </c>
      <c r="L8" s="51">
        <v>45</v>
      </c>
      <c r="M8" s="50">
        <v>12</v>
      </c>
      <c r="N8" s="51">
        <v>38</v>
      </c>
      <c r="O8" s="50" t="s">
        <v>70</v>
      </c>
      <c r="P8" s="51" t="s">
        <v>70</v>
      </c>
      <c r="Q8" s="50"/>
      <c r="R8" s="51"/>
      <c r="S8" s="51">
        <v>267</v>
      </c>
      <c r="T8" s="51">
        <v>6</v>
      </c>
      <c r="V8" s="17">
        <f t="shared" si="0"/>
        <v>267</v>
      </c>
      <c r="W8" s="17">
        <f t="shared" si="1"/>
        <v>6</v>
      </c>
      <c r="X8" s="58">
        <v>213</v>
      </c>
      <c r="Z8" s="2">
        <f t="shared" si="2"/>
        <v>0</v>
      </c>
      <c r="AA8" s="2">
        <f t="shared" si="3"/>
        <v>0</v>
      </c>
    </row>
    <row r="9" spans="2:27" ht="15.75" thickBot="1">
      <c r="B9" s="49">
        <v>215</v>
      </c>
      <c r="C9" s="50">
        <v>18</v>
      </c>
      <c r="D9" s="51">
        <v>32</v>
      </c>
      <c r="E9" s="50">
        <v>11</v>
      </c>
      <c r="F9" s="51">
        <v>39</v>
      </c>
      <c r="G9" s="50">
        <v>16</v>
      </c>
      <c r="H9" s="51">
        <v>34</v>
      </c>
      <c r="I9" s="50">
        <v>6</v>
      </c>
      <c r="J9" s="51">
        <v>44</v>
      </c>
      <c r="K9" s="50">
        <v>8</v>
      </c>
      <c r="L9" s="51">
        <v>42</v>
      </c>
      <c r="M9" s="50">
        <v>23</v>
      </c>
      <c r="N9" s="51">
        <v>27</v>
      </c>
      <c r="O9" s="50" t="s">
        <v>70</v>
      </c>
      <c r="P9" s="51" t="s">
        <v>70</v>
      </c>
      <c r="Q9" s="50"/>
      <c r="R9" s="51"/>
      <c r="S9" s="51">
        <v>218</v>
      </c>
      <c r="T9" s="51">
        <v>15</v>
      </c>
      <c r="V9" s="17">
        <f t="shared" si="0"/>
        <v>218</v>
      </c>
      <c r="W9" s="17">
        <f t="shared" si="1"/>
        <v>14</v>
      </c>
      <c r="X9" s="58">
        <v>215</v>
      </c>
      <c r="Z9" s="2">
        <f t="shared" si="2"/>
        <v>0</v>
      </c>
      <c r="AA9" s="2">
        <f t="shared" si="3"/>
        <v>-1</v>
      </c>
    </row>
    <row r="10" spans="2:27" ht="15.75" thickBot="1">
      <c r="B10" s="49">
        <v>218</v>
      </c>
      <c r="C10" s="50">
        <v>25</v>
      </c>
      <c r="D10" s="51">
        <v>25</v>
      </c>
      <c r="E10" s="50">
        <v>28</v>
      </c>
      <c r="F10" s="51">
        <v>22</v>
      </c>
      <c r="G10" s="50">
        <v>32</v>
      </c>
      <c r="H10" s="51">
        <v>18</v>
      </c>
      <c r="I10" s="50">
        <v>11</v>
      </c>
      <c r="J10" s="51">
        <v>39</v>
      </c>
      <c r="K10" s="50">
        <v>30</v>
      </c>
      <c r="L10" s="51">
        <v>20</v>
      </c>
      <c r="M10" s="50" t="s">
        <v>70</v>
      </c>
      <c r="N10" s="51" t="s">
        <v>70</v>
      </c>
      <c r="O10" s="50" t="s">
        <v>70</v>
      </c>
      <c r="P10" s="51" t="s">
        <v>70</v>
      </c>
      <c r="Q10" s="50"/>
      <c r="R10" s="51"/>
      <c r="S10" s="51">
        <v>124</v>
      </c>
      <c r="T10" s="51">
        <v>36</v>
      </c>
      <c r="V10" s="17">
        <f t="shared" si="0"/>
        <v>124</v>
      </c>
      <c r="W10" s="17">
        <f t="shared" si="1"/>
        <v>36</v>
      </c>
      <c r="X10" s="58">
        <v>218</v>
      </c>
      <c r="Z10" s="2">
        <f t="shared" si="2"/>
        <v>0</v>
      </c>
      <c r="AA10" s="2">
        <f t="shared" si="3"/>
        <v>0</v>
      </c>
    </row>
    <row r="11" spans="2:27" ht="15.75" thickBot="1">
      <c r="B11" s="49">
        <v>226</v>
      </c>
      <c r="C11" s="50">
        <v>2</v>
      </c>
      <c r="D11" s="51">
        <v>50</v>
      </c>
      <c r="E11" s="50">
        <v>24</v>
      </c>
      <c r="F11" s="51">
        <v>26</v>
      </c>
      <c r="G11" s="50">
        <v>21</v>
      </c>
      <c r="H11" s="51">
        <v>29</v>
      </c>
      <c r="I11" s="50">
        <v>16</v>
      </c>
      <c r="J11" s="51">
        <v>34</v>
      </c>
      <c r="K11" s="50">
        <v>17</v>
      </c>
      <c r="L11" s="51">
        <v>33</v>
      </c>
      <c r="M11" s="50">
        <v>28</v>
      </c>
      <c r="N11" s="51">
        <v>22</v>
      </c>
      <c r="O11" s="50" t="s">
        <v>70</v>
      </c>
      <c r="P11" s="51">
        <v>3</v>
      </c>
      <c r="Q11" s="50"/>
      <c r="R11" s="51"/>
      <c r="S11" s="51">
        <v>197</v>
      </c>
      <c r="T11" s="51">
        <v>21</v>
      </c>
      <c r="V11" s="17">
        <f t="shared" si="0"/>
        <v>197</v>
      </c>
      <c r="W11" s="17">
        <f t="shared" si="1"/>
        <v>21</v>
      </c>
      <c r="X11" s="58">
        <v>226</v>
      </c>
      <c r="Z11" s="2">
        <f t="shared" si="2"/>
        <v>0</v>
      </c>
      <c r="AA11" s="2">
        <f t="shared" si="3"/>
        <v>0</v>
      </c>
    </row>
    <row r="12" spans="2:27" ht="15.75" thickBot="1">
      <c r="B12" s="49">
        <v>227</v>
      </c>
      <c r="C12" s="50">
        <v>17</v>
      </c>
      <c r="D12" s="51">
        <v>33</v>
      </c>
      <c r="E12" s="50">
        <v>10</v>
      </c>
      <c r="F12" s="51">
        <v>40</v>
      </c>
      <c r="G12" s="50">
        <v>5</v>
      </c>
      <c r="H12" s="51">
        <v>45</v>
      </c>
      <c r="I12" s="50">
        <v>18</v>
      </c>
      <c r="J12" s="51">
        <v>32</v>
      </c>
      <c r="K12" s="50">
        <v>26</v>
      </c>
      <c r="L12" s="51">
        <v>24</v>
      </c>
      <c r="M12" s="50">
        <v>5</v>
      </c>
      <c r="N12" s="51">
        <v>45</v>
      </c>
      <c r="O12" s="50">
        <v>9</v>
      </c>
      <c r="P12" s="51">
        <v>41</v>
      </c>
      <c r="Q12" s="50"/>
      <c r="R12" s="51"/>
      <c r="S12" s="51">
        <v>260</v>
      </c>
      <c r="T12" s="51">
        <v>7</v>
      </c>
      <c r="V12" s="17">
        <f t="shared" si="0"/>
        <v>260</v>
      </c>
      <c r="W12" s="17">
        <f t="shared" si="1"/>
        <v>7</v>
      </c>
      <c r="X12" s="58">
        <v>227</v>
      </c>
      <c r="Z12" s="2">
        <f t="shared" si="2"/>
        <v>0</v>
      </c>
      <c r="AA12" s="2">
        <f t="shared" si="3"/>
        <v>0</v>
      </c>
    </row>
    <row r="13" spans="2:27" ht="15.75" thickBot="1">
      <c r="B13" s="49">
        <v>230</v>
      </c>
      <c r="C13" s="50">
        <v>5</v>
      </c>
      <c r="D13" s="51">
        <v>45</v>
      </c>
      <c r="E13" s="50">
        <v>3</v>
      </c>
      <c r="F13" s="51">
        <v>48</v>
      </c>
      <c r="G13" s="50">
        <v>2</v>
      </c>
      <c r="H13" s="51">
        <v>50</v>
      </c>
      <c r="I13" s="50">
        <v>19</v>
      </c>
      <c r="J13" s="51">
        <v>31</v>
      </c>
      <c r="K13" s="50">
        <v>10</v>
      </c>
      <c r="L13" s="51">
        <v>40</v>
      </c>
      <c r="M13" s="50">
        <v>7</v>
      </c>
      <c r="N13" s="51">
        <v>43</v>
      </c>
      <c r="O13" s="50">
        <v>4</v>
      </c>
      <c r="P13" s="51">
        <v>46</v>
      </c>
      <c r="Q13" s="50"/>
      <c r="R13" s="51">
        <v>40</v>
      </c>
      <c r="S13" s="51">
        <v>343</v>
      </c>
      <c r="T13" s="50">
        <v>1</v>
      </c>
      <c r="V13" s="17">
        <f t="shared" si="0"/>
        <v>343</v>
      </c>
      <c r="W13" s="17">
        <f t="shared" si="1"/>
        <v>1</v>
      </c>
      <c r="X13" s="58">
        <v>230</v>
      </c>
      <c r="Z13" s="2">
        <f t="shared" si="2"/>
        <v>0</v>
      </c>
      <c r="AA13" s="2">
        <f t="shared" si="3"/>
        <v>0</v>
      </c>
    </row>
    <row r="14" spans="2:27" ht="15.75" thickBot="1">
      <c r="B14" s="49">
        <v>236</v>
      </c>
      <c r="C14" s="50">
        <v>32</v>
      </c>
      <c r="D14" s="51">
        <v>18</v>
      </c>
      <c r="E14" s="50">
        <v>16</v>
      </c>
      <c r="F14" s="51">
        <v>34</v>
      </c>
      <c r="G14" s="50">
        <v>11</v>
      </c>
      <c r="H14" s="51">
        <v>39</v>
      </c>
      <c r="I14" s="50">
        <v>31</v>
      </c>
      <c r="J14" s="51">
        <v>19</v>
      </c>
      <c r="K14" s="50">
        <v>20</v>
      </c>
      <c r="L14" s="51">
        <v>30</v>
      </c>
      <c r="M14" s="50">
        <v>17</v>
      </c>
      <c r="N14" s="51">
        <v>33</v>
      </c>
      <c r="O14" s="50">
        <v>11</v>
      </c>
      <c r="P14" s="51">
        <v>39</v>
      </c>
      <c r="Q14" s="50"/>
      <c r="R14" s="51"/>
      <c r="S14" s="51">
        <v>212</v>
      </c>
      <c r="T14" s="51">
        <v>17</v>
      </c>
      <c r="V14" s="17">
        <f t="shared" si="0"/>
        <v>212</v>
      </c>
      <c r="W14" s="17">
        <f t="shared" si="1"/>
        <v>17</v>
      </c>
      <c r="X14" s="58">
        <v>236</v>
      </c>
      <c r="Z14" s="2">
        <f t="shared" si="2"/>
        <v>0</v>
      </c>
      <c r="AA14" s="2">
        <f t="shared" si="3"/>
        <v>0</v>
      </c>
    </row>
    <row r="15" spans="2:27" ht="15.75" thickBot="1">
      <c r="B15" s="49">
        <v>292</v>
      </c>
      <c r="C15" s="50">
        <v>22</v>
      </c>
      <c r="D15" s="51">
        <v>28</v>
      </c>
      <c r="E15" s="50">
        <v>13</v>
      </c>
      <c r="F15" s="51">
        <v>37</v>
      </c>
      <c r="G15" s="50">
        <v>10</v>
      </c>
      <c r="H15" s="51">
        <v>40</v>
      </c>
      <c r="I15" s="50">
        <v>23</v>
      </c>
      <c r="J15" s="51">
        <v>27</v>
      </c>
      <c r="K15" s="50">
        <v>28</v>
      </c>
      <c r="L15" s="51">
        <v>22</v>
      </c>
      <c r="M15" s="50" t="s">
        <v>70</v>
      </c>
      <c r="N15" s="51" t="s">
        <v>70</v>
      </c>
      <c r="O15" s="50">
        <v>6</v>
      </c>
      <c r="P15" s="51">
        <v>44</v>
      </c>
      <c r="Q15" s="50"/>
      <c r="R15" s="51"/>
      <c r="S15" s="51">
        <v>198</v>
      </c>
      <c r="T15" s="51">
        <v>20</v>
      </c>
      <c r="V15" s="17">
        <f t="shared" si="0"/>
        <v>198</v>
      </c>
      <c r="W15" s="17">
        <f t="shared" si="1"/>
        <v>20</v>
      </c>
      <c r="X15" s="58">
        <v>292</v>
      </c>
      <c r="Z15" s="2">
        <f t="shared" si="2"/>
        <v>0</v>
      </c>
      <c r="AA15" s="2">
        <f t="shared" si="3"/>
        <v>0</v>
      </c>
    </row>
    <row r="16" spans="2:27" ht="15.75" thickBot="1">
      <c r="B16" s="49">
        <v>295</v>
      </c>
      <c r="C16" s="50" t="s">
        <v>70</v>
      </c>
      <c r="D16" s="51" t="s">
        <v>70</v>
      </c>
      <c r="E16" s="50">
        <v>35</v>
      </c>
      <c r="F16" s="51">
        <v>15</v>
      </c>
      <c r="G16" s="50">
        <v>33</v>
      </c>
      <c r="H16" s="51">
        <v>17</v>
      </c>
      <c r="I16" s="50">
        <v>21</v>
      </c>
      <c r="J16" s="51">
        <v>29</v>
      </c>
      <c r="K16" s="50">
        <v>31</v>
      </c>
      <c r="L16" s="51">
        <v>19</v>
      </c>
      <c r="M16" s="50">
        <v>28</v>
      </c>
      <c r="N16" s="51">
        <v>22</v>
      </c>
      <c r="O16" s="50" t="s">
        <v>70</v>
      </c>
      <c r="P16" s="51" t="s">
        <v>70</v>
      </c>
      <c r="Q16" s="50"/>
      <c r="R16" s="51"/>
      <c r="S16" s="51">
        <v>102</v>
      </c>
      <c r="T16" s="51">
        <v>41</v>
      </c>
      <c r="V16" s="17">
        <f t="shared" si="0"/>
        <v>102</v>
      </c>
      <c r="W16" s="17">
        <f t="shared" si="1"/>
        <v>41</v>
      </c>
      <c r="X16" s="58">
        <v>295</v>
      </c>
      <c r="Z16" s="2">
        <f t="shared" si="2"/>
        <v>0</v>
      </c>
      <c r="AA16" s="2">
        <f t="shared" si="3"/>
        <v>0</v>
      </c>
    </row>
    <row r="17" spans="2:27" ht="15.75" thickBot="1">
      <c r="B17" s="49">
        <v>296</v>
      </c>
      <c r="C17" s="50">
        <v>26</v>
      </c>
      <c r="D17" s="51">
        <v>24</v>
      </c>
      <c r="E17" s="50">
        <v>5</v>
      </c>
      <c r="F17" s="51">
        <v>45</v>
      </c>
      <c r="G17" s="50">
        <v>3</v>
      </c>
      <c r="H17" s="51">
        <v>48</v>
      </c>
      <c r="I17" s="50">
        <v>25</v>
      </c>
      <c r="J17" s="51">
        <v>25</v>
      </c>
      <c r="K17" s="50">
        <v>34</v>
      </c>
      <c r="L17" s="51">
        <v>16</v>
      </c>
      <c r="M17" s="50">
        <v>3</v>
      </c>
      <c r="N17" s="51">
        <v>48</v>
      </c>
      <c r="O17" s="50">
        <v>1</v>
      </c>
      <c r="P17" s="51">
        <v>52</v>
      </c>
      <c r="Q17" s="50"/>
      <c r="R17" s="51"/>
      <c r="S17" s="51">
        <v>258</v>
      </c>
      <c r="T17" s="51">
        <v>8</v>
      </c>
      <c r="V17" s="17">
        <f t="shared" si="0"/>
        <v>258</v>
      </c>
      <c r="W17" s="17">
        <f t="shared" si="1"/>
        <v>8</v>
      </c>
      <c r="X17" s="58">
        <v>296</v>
      </c>
      <c r="Z17" s="2">
        <f t="shared" si="2"/>
        <v>0</v>
      </c>
      <c r="AA17" s="2">
        <f t="shared" si="3"/>
        <v>0</v>
      </c>
    </row>
    <row r="18" spans="2:27" ht="15.75" thickBot="1">
      <c r="B18" s="49">
        <v>298</v>
      </c>
      <c r="C18" s="50">
        <v>11</v>
      </c>
      <c r="D18" s="51">
        <v>39</v>
      </c>
      <c r="E18" s="50">
        <v>23</v>
      </c>
      <c r="F18" s="51">
        <v>27</v>
      </c>
      <c r="G18" s="50">
        <v>37</v>
      </c>
      <c r="H18" s="51">
        <v>13</v>
      </c>
      <c r="I18" s="50">
        <v>12</v>
      </c>
      <c r="J18" s="51">
        <v>38</v>
      </c>
      <c r="K18" s="50">
        <v>18</v>
      </c>
      <c r="L18" s="51">
        <v>32</v>
      </c>
      <c r="M18" s="50">
        <v>32</v>
      </c>
      <c r="N18" s="51">
        <v>18</v>
      </c>
      <c r="O18" s="50">
        <v>29</v>
      </c>
      <c r="P18" s="51">
        <v>21</v>
      </c>
      <c r="Q18" s="50"/>
      <c r="R18" s="51"/>
      <c r="S18" s="51">
        <v>188</v>
      </c>
      <c r="T18" s="51">
        <v>23</v>
      </c>
      <c r="V18" s="17">
        <f t="shared" si="0"/>
        <v>188</v>
      </c>
      <c r="W18" s="17">
        <f t="shared" si="1"/>
        <v>23</v>
      </c>
      <c r="X18" s="58">
        <v>298</v>
      </c>
      <c r="Z18" s="2">
        <f t="shared" si="2"/>
        <v>0</v>
      </c>
      <c r="AA18" s="2">
        <f t="shared" si="3"/>
        <v>0</v>
      </c>
    </row>
    <row r="19" spans="2:27" ht="15.75" thickBot="1">
      <c r="B19" s="49">
        <v>299</v>
      </c>
      <c r="C19" s="50">
        <v>15</v>
      </c>
      <c r="D19" s="51">
        <v>35</v>
      </c>
      <c r="E19" s="50">
        <v>37</v>
      </c>
      <c r="F19" s="51">
        <v>13</v>
      </c>
      <c r="G19" s="50">
        <v>29</v>
      </c>
      <c r="H19" s="51">
        <v>21</v>
      </c>
      <c r="I19" s="50">
        <v>20</v>
      </c>
      <c r="J19" s="51">
        <v>30</v>
      </c>
      <c r="K19" s="50">
        <v>22</v>
      </c>
      <c r="L19" s="51">
        <v>28</v>
      </c>
      <c r="M19" s="50">
        <v>27</v>
      </c>
      <c r="N19" s="51">
        <v>23</v>
      </c>
      <c r="O19" s="50" t="s">
        <v>70</v>
      </c>
      <c r="P19" s="51" t="s">
        <v>70</v>
      </c>
      <c r="Q19" s="50"/>
      <c r="R19" s="51"/>
      <c r="S19" s="51">
        <v>150</v>
      </c>
      <c r="T19" s="51">
        <v>30</v>
      </c>
      <c r="V19" s="17">
        <f t="shared" si="0"/>
        <v>150</v>
      </c>
      <c r="W19" s="17">
        <f t="shared" si="1"/>
        <v>29</v>
      </c>
      <c r="X19" s="58">
        <v>299</v>
      </c>
      <c r="Z19" s="2">
        <f t="shared" si="2"/>
        <v>0</v>
      </c>
      <c r="AA19" s="2">
        <f t="shared" si="3"/>
        <v>-1</v>
      </c>
    </row>
    <row r="20" spans="2:27" ht="15.75" thickBot="1">
      <c r="B20" s="49">
        <v>301</v>
      </c>
      <c r="C20" s="50">
        <v>35</v>
      </c>
      <c r="D20" s="51">
        <v>15</v>
      </c>
      <c r="E20" s="50">
        <v>39</v>
      </c>
      <c r="F20" s="51">
        <v>11</v>
      </c>
      <c r="G20" s="50">
        <v>34</v>
      </c>
      <c r="H20" s="51">
        <v>16</v>
      </c>
      <c r="I20" s="50">
        <v>7</v>
      </c>
      <c r="J20" s="51">
        <v>43</v>
      </c>
      <c r="K20" s="50">
        <v>15</v>
      </c>
      <c r="L20" s="51">
        <v>35</v>
      </c>
      <c r="M20" s="50">
        <v>31</v>
      </c>
      <c r="N20" s="51">
        <v>19</v>
      </c>
      <c r="O20" s="50" t="s">
        <v>70</v>
      </c>
      <c r="P20" s="51" t="s">
        <v>70</v>
      </c>
      <c r="Q20" s="50"/>
      <c r="R20" s="51"/>
      <c r="S20" s="51">
        <v>139</v>
      </c>
      <c r="T20" s="51">
        <v>34</v>
      </c>
      <c r="V20" s="17">
        <f t="shared" si="0"/>
        <v>139</v>
      </c>
      <c r="W20" s="17">
        <f t="shared" si="1"/>
        <v>34</v>
      </c>
      <c r="X20" s="58">
        <v>301</v>
      </c>
      <c r="Z20" s="2">
        <f t="shared" si="2"/>
        <v>0</v>
      </c>
      <c r="AA20" s="2">
        <f t="shared" si="3"/>
        <v>0</v>
      </c>
    </row>
    <row r="21" spans="2:27" ht="15.75" thickBot="1">
      <c r="B21" s="49">
        <v>302</v>
      </c>
      <c r="C21" s="50" t="s">
        <v>70</v>
      </c>
      <c r="D21" s="51" t="s">
        <v>70</v>
      </c>
      <c r="E21" s="50" t="s">
        <v>70</v>
      </c>
      <c r="F21" s="51" t="s">
        <v>70</v>
      </c>
      <c r="G21" s="50" t="s">
        <v>70</v>
      </c>
      <c r="H21" s="51" t="s">
        <v>70</v>
      </c>
      <c r="I21" s="50">
        <v>41</v>
      </c>
      <c r="J21" s="51">
        <v>9</v>
      </c>
      <c r="K21" s="50" t="s">
        <v>70</v>
      </c>
      <c r="L21" s="51" t="s">
        <v>70</v>
      </c>
      <c r="M21" s="50" t="s">
        <v>70</v>
      </c>
      <c r="N21" s="51" t="s">
        <v>70</v>
      </c>
      <c r="O21" s="50" t="s">
        <v>70</v>
      </c>
      <c r="P21" s="51" t="s">
        <v>70</v>
      </c>
      <c r="Q21" s="50"/>
      <c r="R21" s="51"/>
      <c r="S21" s="51">
        <v>9</v>
      </c>
      <c r="T21" s="51">
        <v>44</v>
      </c>
      <c r="V21" s="17">
        <f t="shared" si="0"/>
        <v>9</v>
      </c>
      <c r="W21" s="17">
        <f t="shared" si="1"/>
        <v>44</v>
      </c>
      <c r="X21" s="58">
        <v>302</v>
      </c>
      <c r="Z21" s="2">
        <f t="shared" si="2"/>
        <v>0</v>
      </c>
      <c r="AA21" s="2">
        <f t="shared" si="3"/>
        <v>0</v>
      </c>
    </row>
    <row r="22" spans="2:27" ht="15.75" thickBot="1">
      <c r="B22" s="49">
        <v>303</v>
      </c>
      <c r="C22" s="50">
        <v>12</v>
      </c>
      <c r="D22" s="51">
        <v>38</v>
      </c>
      <c r="E22" s="50">
        <v>2</v>
      </c>
      <c r="F22" s="51">
        <v>50</v>
      </c>
      <c r="G22" s="50">
        <v>1</v>
      </c>
      <c r="H22" s="51">
        <v>52</v>
      </c>
      <c r="I22" s="50">
        <v>10</v>
      </c>
      <c r="J22" s="51">
        <v>40</v>
      </c>
      <c r="K22" s="50">
        <v>6</v>
      </c>
      <c r="L22" s="51">
        <v>44</v>
      </c>
      <c r="M22" s="50">
        <v>2</v>
      </c>
      <c r="N22" s="51">
        <v>50</v>
      </c>
      <c r="O22" s="50">
        <v>2</v>
      </c>
      <c r="P22" s="51">
        <v>50</v>
      </c>
      <c r="Q22" s="50"/>
      <c r="R22" s="51"/>
      <c r="S22" s="51">
        <v>324</v>
      </c>
      <c r="T22" s="52">
        <v>2</v>
      </c>
      <c r="V22" s="17">
        <f t="shared" si="0"/>
        <v>324</v>
      </c>
      <c r="W22" s="17">
        <f t="shared" si="1"/>
        <v>2</v>
      </c>
      <c r="X22" s="58">
        <v>303</v>
      </c>
      <c r="Z22" s="2">
        <f t="shared" si="2"/>
        <v>0</v>
      </c>
      <c r="AA22" s="2">
        <f t="shared" si="3"/>
        <v>0</v>
      </c>
    </row>
    <row r="23" spans="2:27" ht="15.75" thickBot="1">
      <c r="B23" s="49">
        <v>305</v>
      </c>
      <c r="C23" s="50">
        <v>1</v>
      </c>
      <c r="D23" s="51">
        <v>52</v>
      </c>
      <c r="E23" s="50">
        <v>21</v>
      </c>
      <c r="F23" s="51">
        <v>29</v>
      </c>
      <c r="G23" s="50">
        <v>17</v>
      </c>
      <c r="H23" s="51">
        <v>33</v>
      </c>
      <c r="I23" s="50">
        <v>8</v>
      </c>
      <c r="J23" s="51">
        <v>42</v>
      </c>
      <c r="K23" s="50" t="s">
        <v>70</v>
      </c>
      <c r="L23" s="51" t="s">
        <v>70</v>
      </c>
      <c r="M23" s="50" t="s">
        <v>70</v>
      </c>
      <c r="N23" s="51" t="s">
        <v>70</v>
      </c>
      <c r="O23" s="50" t="s">
        <v>70</v>
      </c>
      <c r="P23" s="51" t="s">
        <v>70</v>
      </c>
      <c r="Q23" s="50"/>
      <c r="R23" s="51"/>
      <c r="S23" s="51">
        <v>156</v>
      </c>
      <c r="T23" s="51">
        <v>28</v>
      </c>
      <c r="V23" s="17">
        <f t="shared" si="0"/>
        <v>156</v>
      </c>
      <c r="W23" s="17">
        <f t="shared" si="1"/>
        <v>28</v>
      </c>
      <c r="X23" s="58">
        <v>305</v>
      </c>
      <c r="Z23" s="2">
        <f t="shared" si="2"/>
        <v>0</v>
      </c>
      <c r="AA23" s="2">
        <f t="shared" si="3"/>
        <v>0</v>
      </c>
    </row>
    <row r="24" spans="2:27" ht="15.75" thickBot="1">
      <c r="B24" s="49">
        <v>310</v>
      </c>
      <c r="C24" s="50">
        <v>13</v>
      </c>
      <c r="D24" s="51">
        <v>37</v>
      </c>
      <c r="E24" s="50">
        <v>36</v>
      </c>
      <c r="F24" s="51">
        <v>14</v>
      </c>
      <c r="G24" s="50">
        <v>35</v>
      </c>
      <c r="H24" s="51">
        <v>15</v>
      </c>
      <c r="I24" s="50">
        <v>32</v>
      </c>
      <c r="J24" s="51">
        <v>18</v>
      </c>
      <c r="K24" s="50">
        <v>32</v>
      </c>
      <c r="L24" s="51">
        <v>18</v>
      </c>
      <c r="M24" s="50">
        <v>26</v>
      </c>
      <c r="N24" s="51">
        <v>24</v>
      </c>
      <c r="O24" s="50">
        <v>19</v>
      </c>
      <c r="P24" s="51">
        <v>31</v>
      </c>
      <c r="Q24" s="50"/>
      <c r="R24" s="51"/>
      <c r="S24" s="51">
        <v>157</v>
      </c>
      <c r="T24" s="51">
        <v>27</v>
      </c>
      <c r="V24" s="17">
        <f t="shared" si="0"/>
        <v>157</v>
      </c>
      <c r="W24" s="17">
        <f t="shared" si="1"/>
        <v>27</v>
      </c>
      <c r="X24" s="58">
        <v>310</v>
      </c>
      <c r="Z24" s="2">
        <f t="shared" si="2"/>
        <v>0</v>
      </c>
      <c r="AA24" s="2">
        <f t="shared" si="3"/>
        <v>0</v>
      </c>
    </row>
    <row r="25" spans="2:27" ht="15.75" thickBot="1">
      <c r="B25" s="49">
        <v>311</v>
      </c>
      <c r="C25" s="50">
        <v>31</v>
      </c>
      <c r="D25" s="51">
        <v>19</v>
      </c>
      <c r="E25" s="50">
        <v>22</v>
      </c>
      <c r="F25" s="51">
        <v>28</v>
      </c>
      <c r="G25" s="50">
        <v>13</v>
      </c>
      <c r="H25" s="51">
        <v>37</v>
      </c>
      <c r="I25" s="50">
        <v>5</v>
      </c>
      <c r="J25" s="51">
        <v>45</v>
      </c>
      <c r="K25" s="50">
        <v>3</v>
      </c>
      <c r="L25" s="51">
        <v>48</v>
      </c>
      <c r="M25" s="50">
        <v>29</v>
      </c>
      <c r="N25" s="51">
        <v>21</v>
      </c>
      <c r="O25" s="50">
        <v>15</v>
      </c>
      <c r="P25" s="51">
        <v>35</v>
      </c>
      <c r="Q25" s="50"/>
      <c r="R25" s="51"/>
      <c r="S25" s="51">
        <v>233</v>
      </c>
      <c r="T25" s="51">
        <v>11</v>
      </c>
      <c r="V25" s="17">
        <f t="shared" si="0"/>
        <v>233</v>
      </c>
      <c r="W25" s="17">
        <f t="shared" si="1"/>
        <v>11</v>
      </c>
      <c r="X25" s="58">
        <v>311</v>
      </c>
      <c r="Z25" s="2">
        <f t="shared" si="2"/>
        <v>0</v>
      </c>
      <c r="AA25" s="2">
        <f t="shared" si="3"/>
        <v>0</v>
      </c>
    </row>
    <row r="26" spans="2:27" ht="15.75" thickBot="1">
      <c r="B26" s="49">
        <v>312</v>
      </c>
      <c r="C26" s="50">
        <v>33</v>
      </c>
      <c r="D26" s="51">
        <v>17</v>
      </c>
      <c r="E26" s="50">
        <v>34</v>
      </c>
      <c r="F26" s="51">
        <v>16</v>
      </c>
      <c r="G26" s="50">
        <v>30</v>
      </c>
      <c r="H26" s="51">
        <v>20</v>
      </c>
      <c r="I26" s="50" t="s">
        <v>70</v>
      </c>
      <c r="J26" s="51" t="s">
        <v>70</v>
      </c>
      <c r="K26" s="50" t="s">
        <v>70</v>
      </c>
      <c r="L26" s="51" t="s">
        <v>70</v>
      </c>
      <c r="M26" s="50" t="s">
        <v>70</v>
      </c>
      <c r="N26" s="51" t="s">
        <v>70</v>
      </c>
      <c r="O26" s="50" t="s">
        <v>70</v>
      </c>
      <c r="P26" s="51" t="s">
        <v>70</v>
      </c>
      <c r="Q26" s="50"/>
      <c r="R26" s="51"/>
      <c r="S26" s="51">
        <v>53</v>
      </c>
      <c r="T26" s="51">
        <v>42</v>
      </c>
      <c r="V26" s="17">
        <f>SUM(D26,F26,H26,J26,L26,N26,P26,R26)</f>
        <v>53</v>
      </c>
      <c r="W26" s="17">
        <f t="shared" si="1"/>
        <v>42</v>
      </c>
      <c r="X26" s="58">
        <v>312</v>
      </c>
      <c r="Z26" s="2">
        <f t="shared" si="2"/>
        <v>0</v>
      </c>
      <c r="AA26" s="2">
        <f t="shared" si="3"/>
        <v>0</v>
      </c>
    </row>
    <row r="27" spans="2:27" ht="15.75" thickBot="1">
      <c r="B27" s="49">
        <v>313</v>
      </c>
      <c r="C27" s="50">
        <v>30</v>
      </c>
      <c r="D27" s="51">
        <v>20</v>
      </c>
      <c r="E27" s="50">
        <v>20</v>
      </c>
      <c r="F27" s="51">
        <v>30</v>
      </c>
      <c r="G27" s="50">
        <v>40</v>
      </c>
      <c r="H27" s="51">
        <v>10</v>
      </c>
      <c r="I27" s="50">
        <v>37</v>
      </c>
      <c r="J27" s="51">
        <v>13</v>
      </c>
      <c r="K27" s="50">
        <v>36</v>
      </c>
      <c r="L27" s="51">
        <v>14</v>
      </c>
      <c r="M27" s="50">
        <v>19</v>
      </c>
      <c r="N27" s="51">
        <v>31</v>
      </c>
      <c r="O27" s="50">
        <v>23</v>
      </c>
      <c r="P27" s="51">
        <v>27</v>
      </c>
      <c r="Q27" s="50"/>
      <c r="R27" s="51"/>
      <c r="S27" s="51">
        <v>145</v>
      </c>
      <c r="T27" s="51">
        <v>32</v>
      </c>
      <c r="V27" s="17">
        <f t="shared" si="0"/>
        <v>145</v>
      </c>
      <c r="W27" s="17">
        <f t="shared" si="1"/>
        <v>32</v>
      </c>
      <c r="X27" s="58">
        <v>313</v>
      </c>
      <c r="Z27" s="2">
        <f t="shared" si="2"/>
        <v>0</v>
      </c>
      <c r="AA27" s="2">
        <f t="shared" si="3"/>
        <v>0</v>
      </c>
    </row>
    <row r="28" spans="2:27" ht="15.75" thickBot="1">
      <c r="B28" s="46">
        <v>314</v>
      </c>
      <c r="C28" s="47">
        <v>4</v>
      </c>
      <c r="D28" s="48">
        <v>46</v>
      </c>
      <c r="E28" s="47">
        <v>19</v>
      </c>
      <c r="F28" s="48">
        <v>31</v>
      </c>
      <c r="G28" s="47">
        <v>20</v>
      </c>
      <c r="H28" s="48">
        <v>30</v>
      </c>
      <c r="I28" s="47">
        <v>39</v>
      </c>
      <c r="J28" s="48">
        <v>11</v>
      </c>
      <c r="K28" s="47">
        <v>33</v>
      </c>
      <c r="L28" s="48">
        <v>17</v>
      </c>
      <c r="M28" s="47">
        <v>6</v>
      </c>
      <c r="N28" s="48">
        <v>44</v>
      </c>
      <c r="O28" s="47" t="s">
        <v>70</v>
      </c>
      <c r="P28" s="48" t="s">
        <v>70</v>
      </c>
      <c r="Q28" s="47"/>
      <c r="R28" s="48"/>
      <c r="S28" s="48">
        <v>179</v>
      </c>
      <c r="T28" s="48">
        <v>24</v>
      </c>
      <c r="V28" s="17">
        <f t="shared" si="0"/>
        <v>179</v>
      </c>
      <c r="W28" s="17">
        <f t="shared" si="1"/>
        <v>24</v>
      </c>
      <c r="X28" s="58">
        <v>314</v>
      </c>
      <c r="Z28" s="2">
        <f t="shared" si="2"/>
        <v>0</v>
      </c>
      <c r="AA28" s="2">
        <f t="shared" si="3"/>
        <v>0</v>
      </c>
    </row>
    <row r="29" spans="2:27" ht="15.75" thickBot="1">
      <c r="B29" s="49">
        <v>316</v>
      </c>
      <c r="C29" s="50">
        <v>37</v>
      </c>
      <c r="D29" s="51">
        <v>13</v>
      </c>
      <c r="E29" s="50">
        <v>11</v>
      </c>
      <c r="F29" s="51">
        <v>39</v>
      </c>
      <c r="G29" s="50">
        <v>28</v>
      </c>
      <c r="H29" s="51">
        <v>22</v>
      </c>
      <c r="I29" s="50">
        <v>27</v>
      </c>
      <c r="J29" s="51">
        <v>23</v>
      </c>
      <c r="K29" s="50">
        <v>9</v>
      </c>
      <c r="L29" s="51">
        <v>41</v>
      </c>
      <c r="M29" s="50">
        <v>10</v>
      </c>
      <c r="N29" s="51">
        <v>40</v>
      </c>
      <c r="O29" s="50">
        <v>5</v>
      </c>
      <c r="P29" s="51">
        <v>45</v>
      </c>
      <c r="Q29" s="50"/>
      <c r="R29" s="51"/>
      <c r="S29" s="51">
        <v>223</v>
      </c>
      <c r="T29" s="51">
        <v>13</v>
      </c>
      <c r="V29" s="17">
        <f t="shared" si="0"/>
        <v>223</v>
      </c>
      <c r="W29" s="17">
        <f t="shared" si="1"/>
        <v>13</v>
      </c>
      <c r="X29" s="58">
        <v>316</v>
      </c>
      <c r="Z29" s="2">
        <f t="shared" si="2"/>
        <v>0</v>
      </c>
      <c r="AA29" s="2">
        <f t="shared" si="3"/>
        <v>0</v>
      </c>
    </row>
    <row r="30" spans="2:27" ht="15.75" thickBot="1">
      <c r="B30" s="49">
        <v>318</v>
      </c>
      <c r="C30" s="50">
        <v>40</v>
      </c>
      <c r="D30" s="51">
        <v>10</v>
      </c>
      <c r="E30" s="50">
        <v>27</v>
      </c>
      <c r="F30" s="51">
        <v>23</v>
      </c>
      <c r="G30" s="50">
        <v>18</v>
      </c>
      <c r="H30" s="51">
        <v>32</v>
      </c>
      <c r="I30" s="50">
        <v>22</v>
      </c>
      <c r="J30" s="51">
        <v>28</v>
      </c>
      <c r="K30" s="50" t="s">
        <v>70</v>
      </c>
      <c r="L30" s="51" t="s">
        <v>70</v>
      </c>
      <c r="M30" s="50" t="s">
        <v>70</v>
      </c>
      <c r="N30" s="51" t="s">
        <v>70</v>
      </c>
      <c r="O30" s="50">
        <v>20</v>
      </c>
      <c r="P30" s="51">
        <v>30</v>
      </c>
      <c r="Q30" s="50"/>
      <c r="R30" s="51"/>
      <c r="S30" s="51">
        <v>123</v>
      </c>
      <c r="T30" s="51">
        <v>37</v>
      </c>
      <c r="V30" s="17">
        <f t="shared" si="0"/>
        <v>123</v>
      </c>
      <c r="W30" s="17">
        <f t="shared" si="1"/>
        <v>37</v>
      </c>
      <c r="X30" s="58">
        <v>318</v>
      </c>
      <c r="Z30" s="2">
        <f t="shared" si="2"/>
        <v>0</v>
      </c>
      <c r="AA30" s="2">
        <f t="shared" si="3"/>
        <v>0</v>
      </c>
    </row>
    <row r="31" spans="2:27" ht="15.75" thickBot="1">
      <c r="B31" s="49">
        <v>322</v>
      </c>
      <c r="C31" s="50">
        <v>16</v>
      </c>
      <c r="D31" s="51">
        <v>34</v>
      </c>
      <c r="E31" s="50">
        <v>18</v>
      </c>
      <c r="F31" s="51">
        <v>32</v>
      </c>
      <c r="G31" s="50">
        <v>22</v>
      </c>
      <c r="H31" s="51">
        <v>28</v>
      </c>
      <c r="I31" s="50">
        <v>17</v>
      </c>
      <c r="J31" s="51">
        <v>33</v>
      </c>
      <c r="K31" s="50">
        <v>11</v>
      </c>
      <c r="L31" s="51">
        <v>39</v>
      </c>
      <c r="M31" s="50">
        <v>14</v>
      </c>
      <c r="N31" s="51">
        <v>36</v>
      </c>
      <c r="O31" s="50">
        <v>14</v>
      </c>
      <c r="P31" s="51">
        <v>36</v>
      </c>
      <c r="Q31" s="50"/>
      <c r="R31" s="51"/>
      <c r="S31" s="51">
        <v>238</v>
      </c>
      <c r="T31" s="51">
        <v>10</v>
      </c>
      <c r="V31" s="17">
        <f t="shared" si="0"/>
        <v>238</v>
      </c>
      <c r="W31" s="17">
        <f t="shared" si="1"/>
        <v>10</v>
      </c>
      <c r="X31" s="58">
        <v>322</v>
      </c>
      <c r="Z31" s="2">
        <f t="shared" si="2"/>
        <v>0</v>
      </c>
      <c r="AA31" s="2">
        <f t="shared" si="3"/>
        <v>0</v>
      </c>
    </row>
    <row r="32" spans="2:27" ht="15.75" thickBot="1">
      <c r="B32" s="49">
        <v>325</v>
      </c>
      <c r="C32" s="50">
        <v>27</v>
      </c>
      <c r="D32" s="51">
        <v>23</v>
      </c>
      <c r="E32" s="50">
        <v>6</v>
      </c>
      <c r="F32" s="51">
        <v>44</v>
      </c>
      <c r="G32" s="50">
        <v>19</v>
      </c>
      <c r="H32" s="51">
        <v>31</v>
      </c>
      <c r="I32" s="50">
        <v>36</v>
      </c>
      <c r="J32" s="51">
        <v>14</v>
      </c>
      <c r="K32" s="50">
        <v>29</v>
      </c>
      <c r="L32" s="51">
        <v>21</v>
      </c>
      <c r="M32" s="50">
        <v>21</v>
      </c>
      <c r="N32" s="53">
        <v>29</v>
      </c>
      <c r="O32" s="50">
        <v>7</v>
      </c>
      <c r="P32" s="51">
        <v>43</v>
      </c>
      <c r="Q32" s="50"/>
      <c r="R32" s="51"/>
      <c r="S32" s="51">
        <v>205</v>
      </c>
      <c r="T32" s="51">
        <v>18</v>
      </c>
      <c r="V32" s="17">
        <f t="shared" si="0"/>
        <v>205</v>
      </c>
      <c r="W32" s="17">
        <f t="shared" si="1"/>
        <v>18</v>
      </c>
      <c r="X32" s="58">
        <v>325</v>
      </c>
      <c r="Z32" s="2">
        <f t="shared" si="2"/>
        <v>0</v>
      </c>
      <c r="AA32" s="2">
        <f t="shared" si="3"/>
        <v>0</v>
      </c>
    </row>
    <row r="33" spans="2:27" ht="15.75" thickBot="1">
      <c r="B33" s="49">
        <v>359</v>
      </c>
      <c r="C33" s="50">
        <v>10</v>
      </c>
      <c r="D33" s="51">
        <v>40</v>
      </c>
      <c r="E33" s="50">
        <v>24</v>
      </c>
      <c r="F33" s="51">
        <v>26</v>
      </c>
      <c r="G33" s="50">
        <v>24</v>
      </c>
      <c r="H33" s="51">
        <v>26</v>
      </c>
      <c r="I33" s="50">
        <v>24</v>
      </c>
      <c r="J33" s="51">
        <v>26</v>
      </c>
      <c r="K33" s="50">
        <v>7</v>
      </c>
      <c r="L33" s="51">
        <v>43</v>
      </c>
      <c r="M33" s="50" t="s">
        <v>70</v>
      </c>
      <c r="N33" s="51" t="s">
        <v>70</v>
      </c>
      <c r="O33" s="50">
        <v>21</v>
      </c>
      <c r="P33" s="51">
        <v>29</v>
      </c>
      <c r="Q33" s="50"/>
      <c r="R33" s="51"/>
      <c r="S33" s="51">
        <v>190</v>
      </c>
      <c r="T33" s="51">
        <v>22</v>
      </c>
      <c r="V33" s="17">
        <f t="shared" si="0"/>
        <v>190</v>
      </c>
      <c r="W33" s="17">
        <f t="shared" si="1"/>
        <v>22</v>
      </c>
      <c r="X33" s="58">
        <v>359</v>
      </c>
      <c r="Z33" s="2">
        <f t="shared" si="2"/>
        <v>0</v>
      </c>
      <c r="AA33" s="2">
        <f t="shared" si="3"/>
        <v>0</v>
      </c>
    </row>
    <row r="34" spans="2:27" ht="15.75" thickBot="1">
      <c r="B34" s="49">
        <v>360</v>
      </c>
      <c r="C34" s="50">
        <v>24</v>
      </c>
      <c r="D34" s="51">
        <v>26</v>
      </c>
      <c r="E34" s="50">
        <v>7</v>
      </c>
      <c r="F34" s="51">
        <v>43</v>
      </c>
      <c r="G34" s="50">
        <v>31</v>
      </c>
      <c r="H34" s="51">
        <v>19</v>
      </c>
      <c r="I34" s="50">
        <v>13</v>
      </c>
      <c r="J34" s="51">
        <v>37</v>
      </c>
      <c r="K34" s="50">
        <v>21</v>
      </c>
      <c r="L34" s="51">
        <v>29</v>
      </c>
      <c r="M34" s="50">
        <v>18</v>
      </c>
      <c r="N34" s="51">
        <v>32</v>
      </c>
      <c r="O34" s="50">
        <v>18</v>
      </c>
      <c r="P34" s="51">
        <v>32</v>
      </c>
      <c r="Q34" s="50"/>
      <c r="R34" s="51"/>
      <c r="S34" s="51">
        <v>218</v>
      </c>
      <c r="T34" s="51">
        <v>14</v>
      </c>
      <c r="V34" s="17">
        <f t="shared" si="0"/>
        <v>218</v>
      </c>
      <c r="W34" s="17">
        <f t="shared" si="1"/>
        <v>14</v>
      </c>
      <c r="X34" s="58">
        <v>360</v>
      </c>
      <c r="Z34" s="2">
        <f t="shared" si="2"/>
        <v>0</v>
      </c>
      <c r="AA34" s="2">
        <f t="shared" si="3"/>
        <v>0</v>
      </c>
    </row>
    <row r="35" spans="2:27" ht="15.75" thickBot="1">
      <c r="B35" s="49">
        <v>363</v>
      </c>
      <c r="C35" s="50">
        <v>3</v>
      </c>
      <c r="D35" s="51">
        <v>48</v>
      </c>
      <c r="E35" s="50">
        <v>15</v>
      </c>
      <c r="F35" s="51">
        <v>35</v>
      </c>
      <c r="G35" s="50">
        <v>12</v>
      </c>
      <c r="H35" s="51">
        <v>38</v>
      </c>
      <c r="I35" s="50">
        <v>3</v>
      </c>
      <c r="J35" s="51">
        <v>48</v>
      </c>
      <c r="K35" s="50">
        <v>35</v>
      </c>
      <c r="L35" s="51">
        <v>15</v>
      </c>
      <c r="M35" s="50" t="s">
        <v>70</v>
      </c>
      <c r="N35" s="51" t="s">
        <v>70</v>
      </c>
      <c r="O35" s="50">
        <v>17</v>
      </c>
      <c r="P35" s="51">
        <v>33</v>
      </c>
      <c r="Q35" s="50"/>
      <c r="R35" s="51"/>
      <c r="S35" s="51">
        <v>217</v>
      </c>
      <c r="T35" s="51">
        <v>16</v>
      </c>
      <c r="V35" s="17">
        <f t="shared" si="0"/>
        <v>217</v>
      </c>
      <c r="W35" s="17">
        <f t="shared" si="1"/>
        <v>16</v>
      </c>
      <c r="X35" s="58">
        <v>363</v>
      </c>
      <c r="Z35" s="2">
        <f t="shared" si="2"/>
        <v>0</v>
      </c>
      <c r="AA35" s="2">
        <f t="shared" si="3"/>
        <v>0</v>
      </c>
    </row>
    <row r="36" spans="2:27" ht="15.75" thickBot="1">
      <c r="B36" s="49">
        <v>364</v>
      </c>
      <c r="C36" s="50">
        <v>42</v>
      </c>
      <c r="D36" s="51">
        <v>8</v>
      </c>
      <c r="E36" s="50" t="s">
        <v>70</v>
      </c>
      <c r="F36" s="51" t="s">
        <v>70</v>
      </c>
      <c r="G36" s="50" t="s">
        <v>70</v>
      </c>
      <c r="H36" s="51" t="s">
        <v>70</v>
      </c>
      <c r="I36" s="50">
        <v>40</v>
      </c>
      <c r="J36" s="51">
        <v>10</v>
      </c>
      <c r="K36" s="50" t="s">
        <v>70</v>
      </c>
      <c r="L36" s="51" t="s">
        <v>70</v>
      </c>
      <c r="M36" s="50" t="s">
        <v>70</v>
      </c>
      <c r="N36" s="51" t="s">
        <v>70</v>
      </c>
      <c r="O36" s="50" t="s">
        <v>70</v>
      </c>
      <c r="P36" s="51" t="s">
        <v>70</v>
      </c>
      <c r="Q36" s="50"/>
      <c r="R36" s="51"/>
      <c r="S36" s="51">
        <v>18</v>
      </c>
      <c r="T36" s="51">
        <v>43</v>
      </c>
      <c r="V36" s="17">
        <f t="shared" si="0"/>
        <v>18</v>
      </c>
      <c r="W36" s="17">
        <f t="shared" si="1"/>
        <v>43</v>
      </c>
      <c r="X36" s="58">
        <v>364</v>
      </c>
      <c r="Z36" s="2">
        <f t="shared" si="2"/>
        <v>0</v>
      </c>
      <c r="AA36" s="2">
        <f t="shared" si="3"/>
        <v>0</v>
      </c>
    </row>
    <row r="37" spans="2:27" ht="15.75" thickBot="1">
      <c r="B37" s="49">
        <v>365</v>
      </c>
      <c r="C37" s="50">
        <v>20</v>
      </c>
      <c r="D37" s="51">
        <v>30</v>
      </c>
      <c r="E37" s="50">
        <v>26</v>
      </c>
      <c r="F37" s="51">
        <v>24</v>
      </c>
      <c r="G37" s="50">
        <v>4</v>
      </c>
      <c r="H37" s="51">
        <v>46</v>
      </c>
      <c r="I37" s="50">
        <v>9</v>
      </c>
      <c r="J37" s="51">
        <v>41</v>
      </c>
      <c r="K37" s="50">
        <v>4</v>
      </c>
      <c r="L37" s="51">
        <v>46</v>
      </c>
      <c r="M37" s="50">
        <v>4</v>
      </c>
      <c r="N37" s="51">
        <v>46</v>
      </c>
      <c r="O37" s="50">
        <v>8</v>
      </c>
      <c r="P37" s="51">
        <v>42</v>
      </c>
      <c r="Q37" s="50"/>
      <c r="R37" s="51"/>
      <c r="S37" s="51">
        <v>275</v>
      </c>
      <c r="T37" s="51">
        <v>5</v>
      </c>
      <c r="V37" s="17">
        <f t="shared" si="0"/>
        <v>275</v>
      </c>
      <c r="W37" s="17">
        <f t="shared" si="1"/>
        <v>5</v>
      </c>
      <c r="X37" s="58">
        <v>365</v>
      </c>
      <c r="Z37" s="2">
        <f t="shared" si="2"/>
        <v>0</v>
      </c>
      <c r="AA37" s="2">
        <f t="shared" si="3"/>
        <v>0</v>
      </c>
    </row>
    <row r="38" spans="2:27" ht="15.75" thickBot="1">
      <c r="B38" s="49">
        <v>367</v>
      </c>
      <c r="C38" s="50">
        <v>41</v>
      </c>
      <c r="D38" s="51">
        <v>9</v>
      </c>
      <c r="E38" s="50">
        <v>28</v>
      </c>
      <c r="F38" s="51">
        <v>22</v>
      </c>
      <c r="G38" s="50">
        <v>25</v>
      </c>
      <c r="H38" s="51">
        <v>25</v>
      </c>
      <c r="I38" s="50">
        <v>38</v>
      </c>
      <c r="J38" s="51">
        <v>12</v>
      </c>
      <c r="K38" s="50">
        <v>24</v>
      </c>
      <c r="L38" s="51">
        <v>26</v>
      </c>
      <c r="M38" s="50">
        <v>20</v>
      </c>
      <c r="N38" s="51">
        <v>30</v>
      </c>
      <c r="O38" s="50">
        <v>24</v>
      </c>
      <c r="P38" s="51">
        <v>26</v>
      </c>
      <c r="Q38" s="50"/>
      <c r="R38" s="51"/>
      <c r="S38" s="51">
        <v>150</v>
      </c>
      <c r="T38" s="51">
        <v>29</v>
      </c>
      <c r="V38" s="17">
        <f t="shared" si="0"/>
        <v>150</v>
      </c>
      <c r="W38" s="17">
        <f t="shared" si="1"/>
        <v>29</v>
      </c>
      <c r="X38" s="58">
        <v>367</v>
      </c>
      <c r="Z38" s="2">
        <f t="shared" si="2"/>
        <v>0</v>
      </c>
      <c r="AA38" s="2">
        <f t="shared" si="3"/>
        <v>0</v>
      </c>
    </row>
    <row r="39" spans="2:27" ht="15.75" thickBot="1">
      <c r="B39" s="49">
        <v>368</v>
      </c>
      <c r="C39" s="50">
        <v>21</v>
      </c>
      <c r="D39" s="51">
        <v>29</v>
      </c>
      <c r="E39" s="50">
        <v>17</v>
      </c>
      <c r="F39" s="51">
        <v>33</v>
      </c>
      <c r="G39" s="50">
        <v>23</v>
      </c>
      <c r="H39" s="51">
        <v>27</v>
      </c>
      <c r="I39" s="50">
        <v>33</v>
      </c>
      <c r="J39" s="51">
        <v>17</v>
      </c>
      <c r="K39" s="50">
        <v>27</v>
      </c>
      <c r="L39" s="51">
        <v>23</v>
      </c>
      <c r="M39" s="50">
        <v>16</v>
      </c>
      <c r="N39" s="51">
        <v>34</v>
      </c>
      <c r="O39" s="50">
        <v>13</v>
      </c>
      <c r="P39" s="51">
        <v>37</v>
      </c>
      <c r="Q39" s="50"/>
      <c r="R39" s="51"/>
      <c r="S39" s="51">
        <v>200</v>
      </c>
      <c r="T39" s="51">
        <v>19</v>
      </c>
      <c r="V39" s="17">
        <f t="shared" si="0"/>
        <v>200</v>
      </c>
      <c r="W39" s="17">
        <f t="shared" si="1"/>
        <v>19</v>
      </c>
      <c r="X39" s="58">
        <v>368</v>
      </c>
      <c r="Z39" s="2">
        <f t="shared" si="2"/>
        <v>0</v>
      </c>
      <c r="AA39" s="2">
        <f t="shared" si="3"/>
        <v>0</v>
      </c>
    </row>
    <row r="40" spans="2:27" ht="15.75" thickBot="1">
      <c r="B40" s="49">
        <v>441</v>
      </c>
      <c r="C40" s="50">
        <v>29</v>
      </c>
      <c r="D40" s="51">
        <v>21</v>
      </c>
      <c r="E40" s="50">
        <v>31</v>
      </c>
      <c r="F40" s="51">
        <v>19</v>
      </c>
      <c r="G40" s="50">
        <v>27</v>
      </c>
      <c r="H40" s="51">
        <v>23</v>
      </c>
      <c r="I40" s="50">
        <v>34</v>
      </c>
      <c r="J40" s="51">
        <v>16</v>
      </c>
      <c r="K40" s="50">
        <v>19</v>
      </c>
      <c r="L40" s="51">
        <v>31</v>
      </c>
      <c r="M40" s="50" t="s">
        <v>70</v>
      </c>
      <c r="N40" s="51" t="s">
        <v>70</v>
      </c>
      <c r="O40" s="50" t="s">
        <v>70</v>
      </c>
      <c r="P40" s="51" t="s">
        <v>70</v>
      </c>
      <c r="Q40" s="50"/>
      <c r="R40" s="51"/>
      <c r="S40" s="51">
        <v>110</v>
      </c>
      <c r="T40" s="51">
        <v>39</v>
      </c>
      <c r="V40" s="17">
        <f t="shared" si="0"/>
        <v>110</v>
      </c>
      <c r="W40" s="17">
        <f t="shared" si="1"/>
        <v>39</v>
      </c>
      <c r="X40" s="58">
        <v>441</v>
      </c>
      <c r="Z40" s="2">
        <f t="shared" si="2"/>
        <v>0</v>
      </c>
      <c r="AA40" s="2">
        <f t="shared" si="3"/>
        <v>0</v>
      </c>
    </row>
    <row r="41" spans="2:27" ht="15.75" thickBot="1">
      <c r="B41" s="49">
        <v>443</v>
      </c>
      <c r="C41" s="50">
        <v>19</v>
      </c>
      <c r="D41" s="51">
        <v>31</v>
      </c>
      <c r="E41" s="50">
        <v>41</v>
      </c>
      <c r="F41" s="51">
        <v>9</v>
      </c>
      <c r="G41" s="50">
        <v>39</v>
      </c>
      <c r="H41" s="51">
        <v>11</v>
      </c>
      <c r="I41" s="50">
        <v>42</v>
      </c>
      <c r="J41" s="51">
        <v>8</v>
      </c>
      <c r="K41" s="50">
        <v>16</v>
      </c>
      <c r="L41" s="51">
        <v>34</v>
      </c>
      <c r="M41" s="50" t="s">
        <v>70</v>
      </c>
      <c r="N41" s="51" t="s">
        <v>70</v>
      </c>
      <c r="O41" s="50">
        <v>26</v>
      </c>
      <c r="P41" s="51">
        <v>24</v>
      </c>
      <c r="Q41" s="50"/>
      <c r="R41" s="51"/>
      <c r="S41" s="51">
        <v>117</v>
      </c>
      <c r="T41" s="51">
        <v>38</v>
      </c>
      <c r="V41" s="17">
        <f t="shared" si="0"/>
        <v>117</v>
      </c>
      <c r="W41" s="17">
        <f t="shared" si="1"/>
        <v>38</v>
      </c>
      <c r="X41" s="58">
        <v>443</v>
      </c>
      <c r="Z41" s="2">
        <f t="shared" si="2"/>
        <v>0</v>
      </c>
      <c r="AA41" s="2">
        <f t="shared" si="3"/>
        <v>0</v>
      </c>
    </row>
    <row r="42" spans="2:27" ht="15.75" thickBot="1">
      <c r="B42" s="49">
        <v>444</v>
      </c>
      <c r="C42" s="50">
        <v>28</v>
      </c>
      <c r="D42" s="51">
        <v>22</v>
      </c>
      <c r="E42" s="50">
        <v>9</v>
      </c>
      <c r="F42" s="51">
        <v>41</v>
      </c>
      <c r="G42" s="50">
        <v>26</v>
      </c>
      <c r="H42" s="51">
        <v>24</v>
      </c>
      <c r="I42" s="50" t="s">
        <v>70</v>
      </c>
      <c r="J42" s="51" t="s">
        <v>70</v>
      </c>
      <c r="K42" s="50">
        <v>37</v>
      </c>
      <c r="L42" s="51">
        <v>12</v>
      </c>
      <c r="M42" s="50">
        <v>24</v>
      </c>
      <c r="N42" s="51">
        <v>26</v>
      </c>
      <c r="O42" s="50">
        <v>27</v>
      </c>
      <c r="P42" s="51">
        <v>23</v>
      </c>
      <c r="Q42" s="50"/>
      <c r="R42" s="51"/>
      <c r="S42" s="51">
        <v>147</v>
      </c>
      <c r="T42" s="51">
        <v>31</v>
      </c>
      <c r="V42" s="17">
        <f t="shared" si="0"/>
        <v>148</v>
      </c>
      <c r="W42" s="17">
        <f t="shared" si="1"/>
        <v>31</v>
      </c>
      <c r="X42" s="58">
        <v>444</v>
      </c>
      <c r="Z42" s="2">
        <f t="shared" si="2"/>
        <v>1</v>
      </c>
      <c r="AA42" s="2">
        <f t="shared" si="3"/>
        <v>0</v>
      </c>
    </row>
    <row r="43" spans="2:27" ht="15.75" thickBot="1">
      <c r="B43" s="49">
        <v>448</v>
      </c>
      <c r="C43" s="50">
        <v>7</v>
      </c>
      <c r="D43" s="51">
        <v>43</v>
      </c>
      <c r="E43" s="50" t="s">
        <v>70</v>
      </c>
      <c r="F43" s="51" t="s">
        <v>70</v>
      </c>
      <c r="G43" s="50">
        <v>42</v>
      </c>
      <c r="H43" s="51">
        <v>8</v>
      </c>
      <c r="I43" s="50">
        <v>29</v>
      </c>
      <c r="J43" s="51">
        <v>21</v>
      </c>
      <c r="K43" s="50">
        <v>23</v>
      </c>
      <c r="L43" s="51">
        <v>27</v>
      </c>
      <c r="M43" s="50">
        <v>8</v>
      </c>
      <c r="N43" s="51">
        <v>42</v>
      </c>
      <c r="O43" s="50" t="s">
        <v>70</v>
      </c>
      <c r="P43" s="51" t="s">
        <v>70</v>
      </c>
      <c r="Q43" s="50"/>
      <c r="R43" s="51"/>
      <c r="S43" s="51">
        <v>141</v>
      </c>
      <c r="T43" s="51">
        <v>33</v>
      </c>
      <c r="V43" s="17">
        <f t="shared" si="0"/>
        <v>141</v>
      </c>
      <c r="W43" s="17">
        <f t="shared" si="1"/>
        <v>33</v>
      </c>
      <c r="X43" s="58">
        <v>448</v>
      </c>
      <c r="Z43" s="2">
        <f t="shared" si="2"/>
        <v>0</v>
      </c>
      <c r="AA43" s="2">
        <f t="shared" si="3"/>
        <v>0</v>
      </c>
    </row>
    <row r="44" spans="2:27" ht="15.75" thickBot="1">
      <c r="B44" s="49">
        <v>553</v>
      </c>
      <c r="C44" s="50">
        <v>9</v>
      </c>
      <c r="D44" s="51">
        <v>41</v>
      </c>
      <c r="E44" s="50">
        <v>38</v>
      </c>
      <c r="F44" s="51">
        <v>12</v>
      </c>
      <c r="G44" s="50">
        <v>8</v>
      </c>
      <c r="H44" s="51">
        <v>42</v>
      </c>
      <c r="I44" s="50">
        <v>14</v>
      </c>
      <c r="J44" s="51">
        <v>36</v>
      </c>
      <c r="K44" s="50">
        <v>12</v>
      </c>
      <c r="L44" s="51">
        <v>38</v>
      </c>
      <c r="M44" s="50">
        <v>11</v>
      </c>
      <c r="N44" s="51">
        <v>39</v>
      </c>
      <c r="O44" s="50">
        <v>10</v>
      </c>
      <c r="P44" s="51">
        <v>40</v>
      </c>
      <c r="Q44" s="50"/>
      <c r="R44" s="51"/>
      <c r="S44" s="51">
        <v>248</v>
      </c>
      <c r="T44" s="51">
        <v>9</v>
      </c>
      <c r="V44" s="17">
        <f t="shared" si="0"/>
        <v>248</v>
      </c>
      <c r="W44" s="17">
        <f t="shared" si="1"/>
        <v>9</v>
      </c>
      <c r="X44" s="58">
        <v>553</v>
      </c>
      <c r="Z44" s="2">
        <f t="shared" si="2"/>
        <v>0</v>
      </c>
      <c r="AA44" s="2">
        <f t="shared" si="3"/>
        <v>0</v>
      </c>
    </row>
    <row r="45" spans="2:27" ht="15.75" thickBot="1">
      <c r="B45" s="49">
        <v>587</v>
      </c>
      <c r="C45" s="50">
        <v>36</v>
      </c>
      <c r="D45" s="51">
        <v>14</v>
      </c>
      <c r="E45" s="50">
        <v>1</v>
      </c>
      <c r="F45" s="51">
        <v>52</v>
      </c>
      <c r="G45" s="50">
        <v>7</v>
      </c>
      <c r="H45" s="51">
        <v>43</v>
      </c>
      <c r="I45" s="50">
        <v>15</v>
      </c>
      <c r="J45" s="51">
        <v>35</v>
      </c>
      <c r="K45" s="50">
        <v>1</v>
      </c>
      <c r="L45" s="51">
        <v>52</v>
      </c>
      <c r="M45" s="50">
        <v>1</v>
      </c>
      <c r="N45" s="51">
        <v>52</v>
      </c>
      <c r="O45" s="50">
        <v>3</v>
      </c>
      <c r="P45" s="51">
        <v>48</v>
      </c>
      <c r="Q45" s="50"/>
      <c r="R45" s="51"/>
      <c r="S45" s="51">
        <v>296</v>
      </c>
      <c r="T45" s="54">
        <v>3</v>
      </c>
      <c r="V45" s="17">
        <f t="shared" si="0"/>
        <v>296</v>
      </c>
      <c r="W45" s="17">
        <f t="shared" si="1"/>
        <v>3</v>
      </c>
      <c r="X45" s="58">
        <v>587</v>
      </c>
      <c r="Z45" s="2">
        <f t="shared" si="2"/>
        <v>0</v>
      </c>
      <c r="AA45" s="2">
        <f t="shared" si="3"/>
        <v>0</v>
      </c>
    </row>
    <row r="46" spans="2:27" ht="15.75" thickBot="1">
      <c r="B46" s="49">
        <v>603</v>
      </c>
      <c r="C46" s="50">
        <v>6</v>
      </c>
      <c r="D46" s="51">
        <v>44</v>
      </c>
      <c r="E46" s="50">
        <v>14</v>
      </c>
      <c r="F46" s="51">
        <v>36</v>
      </c>
      <c r="G46" s="50">
        <v>9</v>
      </c>
      <c r="H46" s="51">
        <v>41</v>
      </c>
      <c r="I46" s="50">
        <v>2</v>
      </c>
      <c r="J46" s="51">
        <v>50</v>
      </c>
      <c r="K46" s="50">
        <v>2</v>
      </c>
      <c r="L46" s="51">
        <v>50</v>
      </c>
      <c r="M46" s="50">
        <v>13</v>
      </c>
      <c r="N46" s="51">
        <v>37</v>
      </c>
      <c r="O46" s="50">
        <v>16</v>
      </c>
      <c r="P46" s="51">
        <v>34</v>
      </c>
      <c r="Q46" s="50"/>
      <c r="R46" s="51"/>
      <c r="S46" s="51">
        <v>292</v>
      </c>
      <c r="T46" s="51">
        <v>4</v>
      </c>
      <c r="V46" s="17">
        <f t="shared" si="0"/>
        <v>292</v>
      </c>
      <c r="W46" s="17">
        <f t="shared" si="1"/>
        <v>4</v>
      </c>
      <c r="X46" s="58">
        <v>603</v>
      </c>
      <c r="Z46" s="2">
        <f t="shared" si="2"/>
        <v>0</v>
      </c>
      <c r="AA46" s="2">
        <f t="shared" si="3"/>
        <v>0</v>
      </c>
    </row>
  </sheetData>
  <sheetProtection/>
  <mergeCells count="3">
    <mergeCell ref="B1:T1"/>
    <mergeCell ref="Z1:AA1"/>
    <mergeCell ref="V1:X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2018-06-22T07:45:31Z</dcterms:modified>
  <cp:category/>
  <cp:version/>
  <cp:contentType/>
  <cp:contentStatus/>
</cp:coreProperties>
</file>